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unidades\SECRETARIA\ADMINISTRATIVA\2.CONTRATOS\18.Site\1. Atividades e Resultados - Planilha de Produção (mensal - dia 10)\"/>
    </mc:Choice>
  </mc:AlternateContent>
  <xr:revisionPtr revIDLastSave="0" documentId="13_ncr:1_{A869478D-848F-4849-AB09-46B0F7D64A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 Amb." sheetId="2" r:id="rId1"/>
  </sheets>
  <definedNames>
    <definedName name="_xlnm.Print_Area" localSheetId="0">'Atividades e Resultados Amb.'!$A$1:$P$43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0" i="2"/>
  <c r="N13" i="2"/>
  <c r="O19" i="2"/>
  <c r="O18" i="2"/>
  <c r="O20" i="2"/>
  <c r="N20" i="2"/>
  <c r="N19" i="2"/>
  <c r="O26" i="2"/>
  <c r="O27" i="2"/>
  <c r="O28" i="2"/>
  <c r="O29" i="2"/>
  <c r="O25" i="2"/>
  <c r="N26" i="2"/>
  <c r="N27" i="2"/>
  <c r="N28" i="2"/>
  <c r="N29" i="2"/>
  <c r="N30" i="2"/>
  <c r="N25" i="2"/>
  <c r="O36" i="2"/>
  <c r="O37" i="2"/>
  <c r="O38" i="2"/>
  <c r="O35" i="2"/>
  <c r="N36" i="2"/>
  <c r="N37" i="2"/>
  <c r="N38" i="2"/>
  <c r="N35" i="2"/>
  <c r="M37" i="2"/>
  <c r="L37" i="2"/>
  <c r="M30" i="2"/>
  <c r="O30" i="2" s="1"/>
  <c r="L30" i="2"/>
  <c r="M20" i="2"/>
  <c r="L20" i="2"/>
  <c r="M13" i="2"/>
  <c r="L13" i="2"/>
  <c r="J37" i="2"/>
  <c r="K37" i="2"/>
  <c r="K30" i="2"/>
  <c r="J30" i="2"/>
  <c r="H30" i="2"/>
  <c r="I30" i="2"/>
  <c r="K20" i="2"/>
  <c r="J20" i="2"/>
  <c r="K13" i="2"/>
  <c r="J13" i="2"/>
  <c r="O13" i="2" l="1"/>
  <c r="I37" i="2"/>
  <c r="H37" i="2"/>
  <c r="I20" i="2"/>
  <c r="H20" i="2"/>
  <c r="I13" i="2"/>
  <c r="H13" i="2"/>
  <c r="B30" i="2"/>
  <c r="F37" i="2"/>
  <c r="D37" i="2"/>
  <c r="F30" i="2"/>
  <c r="D30" i="2"/>
  <c r="F20" i="2"/>
  <c r="D20" i="2"/>
  <c r="B20" i="2"/>
  <c r="F13" i="2"/>
  <c r="D13" i="2"/>
  <c r="B13" i="2"/>
  <c r="G37" i="2" l="1"/>
  <c r="G30" i="2"/>
  <c r="G20" i="2"/>
  <c r="G13" i="2"/>
  <c r="E37" i="2"/>
  <c r="E30" i="2"/>
  <c r="E20" i="2"/>
  <c r="E13" i="2"/>
  <c r="C30" i="2"/>
  <c r="C13" i="2"/>
  <c r="P12" i="2"/>
  <c r="C20" i="2"/>
  <c r="C37" i="2"/>
  <c r="B37" i="2"/>
  <c r="P37" i="2" l="1"/>
  <c r="P20" i="2"/>
  <c r="P26" i="2"/>
  <c r="P29" i="2"/>
  <c r="P36" i="2"/>
  <c r="P28" i="2"/>
  <c r="P18" i="2"/>
  <c r="P10" i="2"/>
  <c r="P35" i="2"/>
  <c r="P19" i="2"/>
  <c r="P38" i="2"/>
  <c r="P11" i="2"/>
  <c r="P27" i="2"/>
  <c r="P25" i="2"/>
  <c r="P30" i="2"/>
  <c r="P13" i="2"/>
</calcChain>
</file>

<file path=xl/sharedStrings.xml><?xml version="1.0" encoding="utf-8"?>
<sst xmlns="http://schemas.openxmlformats.org/spreadsheetml/2006/main" count="114" uniqueCount="33">
  <si>
    <t> 271 - Consultas Médicas </t>
  </si>
  <si>
    <t>Janeiro</t>
  </si>
  <si>
    <t>Fevereiro</t>
  </si>
  <si>
    <t>Março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</si>
  <si>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</si>
  <si>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</si>
  <si>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</si>
  <si>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</si>
  <si>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</si>
  <si>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</si>
  <si>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</si>
  <si>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</si>
  <si>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</si>
  <si>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</si>
  <si>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275 - SADT Externo </t>
  </si>
  <si>
    <t>Diagnóstico por Radiologia</t>
  </si>
  <si>
    <t>Diagnóstico por Ultra-Sonografia</t>
  </si>
  <si>
    <t>Diagnóstico por Tomografia</t>
  </si>
  <si>
    <t>Diagnóstico por Ressonância Magnética</t>
  </si>
  <si>
    <t>Diagnóstico por Endoscopia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</si>
  <si>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</si>
  <si>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</si>
  <si>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</si>
  <si>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</si>
  <si>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</si>
  <si>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Fonte: http://www.gestao.saude.sp.gov.br</t>
  </si>
  <si>
    <t>http://www.cross.saude.sp.gov.br</t>
  </si>
  <si>
    <t>HOSPITAL GERAL 'PROF. DR. WALDEMAR DE CARVALHO PINTO FILHO' DE GUARULHOS</t>
  </si>
  <si>
    <t>Ano 2024</t>
  </si>
  <si>
    <t>Abril</t>
  </si>
  <si>
    <t>Maio</t>
  </si>
  <si>
    <t>Junho</t>
  </si>
  <si>
    <t>Atualizado em 10.07.2024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</si>
</sst>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10" fontId="16" fillId="0" borderId="11" xfId="42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0" fontId="16" fillId="0" borderId="11" xfId="42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17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6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723900</xdr:colOff>
      <xdr:row>1</xdr:row>
      <xdr:rowOff>133350</xdr:rowOff>
    </xdr:from>
    <xdr:to>
      <xdr:col>15</xdr:col>
      <xdr:colOff>613172</xdr:colOff>
      <xdr:row>4</xdr:row>
      <xdr:rowOff>228600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32385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0</xdr:col>
      <xdr:colOff>1495425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9550"/>
          <a:ext cx="1247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46"/>
  <sheetViews>
    <sheetView showGridLines="0" tabSelected="1" view="pageBreakPreview" zoomScaleNormal="100" zoomScaleSheetLayoutView="100" workbookViewId="0">
      <selection activeCell="L40" sqref="L40"/>
    </sheetView>
  </sheetViews>
  <sheetFormatPr defaultRowHeight="15" x14ac:dyDescent="0.25"/>
  <cols>
    <col min="1" max="1" width="41.7109375" customWidth="1"/>
    <col min="2" max="16" width="12.28515625" style="8" customWidth="1"/>
  </cols>
  <sheetData>
    <row r="4" spans="1:16" ht="15" customHeight="1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8.75" x14ac:dyDescent="0.3">
      <c r="A5" s="19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" customHeight="1" thickBot="1" x14ac:dyDescent="0.3">
      <c r="A6" s="21"/>
      <c r="B6" s="21"/>
      <c r="C6" s="21"/>
      <c r="D6" s="21"/>
      <c r="E6" s="21"/>
      <c r="F6" s="12"/>
    </row>
    <row r="7" spans="1:16" ht="20.100000000000001" customHeight="1" thickBot="1" x14ac:dyDescent="0.3">
      <c r="A7" s="1" t="s">
        <v>0</v>
      </c>
    </row>
    <row r="8" spans="1:16" ht="20.100000000000001" customHeight="1" thickBot="1" x14ac:dyDescent="0.3">
      <c r="A8" s="22"/>
      <c r="B8" s="17" t="s">
        <v>1</v>
      </c>
      <c r="C8" s="18"/>
      <c r="D8" s="17" t="s">
        <v>2</v>
      </c>
      <c r="E8" s="18"/>
      <c r="F8" s="17" t="s">
        <v>3</v>
      </c>
      <c r="G8" s="18"/>
      <c r="H8" s="17" t="s">
        <v>29</v>
      </c>
      <c r="I8" s="18"/>
      <c r="J8" s="17" t="s">
        <v>30</v>
      </c>
      <c r="K8" s="18"/>
      <c r="L8" s="17" t="s">
        <v>31</v>
      </c>
      <c r="M8" s="18"/>
      <c r="N8" s="17" t="s">
        <v>4</v>
      </c>
      <c r="O8" s="24"/>
      <c r="P8" s="18"/>
    </row>
    <row r="9" spans="1:16" ht="27.75" customHeight="1" thickBot="1" x14ac:dyDescent="0.3">
      <c r="A9" s="23"/>
      <c r="B9" s="9" t="s">
        <v>5</v>
      </c>
      <c r="C9" s="9" t="s">
        <v>6</v>
      </c>
      <c r="D9" s="9" t="s">
        <v>5</v>
      </c>
      <c r="E9" s="9" t="s">
        <v>6</v>
      </c>
      <c r="F9" s="9" t="s">
        <v>5</v>
      </c>
      <c r="G9" s="9" t="s">
        <v>6</v>
      </c>
      <c r="H9" s="9" t="s">
        <v>5</v>
      </c>
      <c r="I9" s="9" t="s">
        <v>6</v>
      </c>
      <c r="J9" s="9" t="s">
        <v>5</v>
      </c>
      <c r="K9" s="9" t="s">
        <v>6</v>
      </c>
      <c r="L9" s="9" t="s">
        <v>5</v>
      </c>
      <c r="M9" s="9" t="s">
        <v>6</v>
      </c>
      <c r="N9" s="9" t="s">
        <v>5</v>
      </c>
      <c r="O9" s="9" t="s">
        <v>6</v>
      </c>
      <c r="P9" s="9" t="s">
        <v>7</v>
      </c>
    </row>
    <row r="10" spans="1:16" ht="20.100000000000001" customHeight="1" thickBot="1" x14ac:dyDescent="0.3">
      <c r="A10" s="3" t="s">
        <v>8</v>
      </c>
      <c r="B10" s="5">
        <v>450</v>
      </c>
      <c r="C10" s="4">
        <v>527</v>
      </c>
      <c r="D10" s="5">
        <v>450</v>
      </c>
      <c r="E10" s="4">
        <v>612</v>
      </c>
      <c r="F10" s="5">
        <v>450</v>
      </c>
      <c r="G10" s="4">
        <v>793</v>
      </c>
      <c r="H10" s="5">
        <v>450</v>
      </c>
      <c r="I10" s="4">
        <v>720</v>
      </c>
      <c r="J10" s="4">
        <v>579</v>
      </c>
      <c r="K10" s="4">
        <v>623</v>
      </c>
      <c r="L10" s="4">
        <v>579</v>
      </c>
      <c r="M10" s="4">
        <v>670</v>
      </c>
      <c r="N10" s="6">
        <v>2958</v>
      </c>
      <c r="O10" s="6">
        <f>SUM(C10,E10,G10,I10,K10,M10)</f>
        <v>3945</v>
      </c>
      <c r="P10" s="10">
        <f>O10/N10-100%</f>
        <v>0.33367139959432057</v>
      </c>
    </row>
    <row r="11" spans="1:16" ht="20.100000000000001" customHeight="1" thickBot="1" x14ac:dyDescent="0.3">
      <c r="A11" s="3" t="s">
        <v>9</v>
      </c>
      <c r="B11" s="4">
        <v>450</v>
      </c>
      <c r="C11" s="4">
        <v>795</v>
      </c>
      <c r="D11" s="4">
        <v>450</v>
      </c>
      <c r="E11" s="4">
        <v>792</v>
      </c>
      <c r="F11" s="4">
        <v>450</v>
      </c>
      <c r="G11" s="4">
        <v>494</v>
      </c>
      <c r="H11" s="4">
        <v>450</v>
      </c>
      <c r="I11" s="4">
        <v>586</v>
      </c>
      <c r="J11" s="4">
        <v>450</v>
      </c>
      <c r="K11" s="4">
        <v>574</v>
      </c>
      <c r="L11" s="4">
        <v>450</v>
      </c>
      <c r="M11" s="4">
        <v>778</v>
      </c>
      <c r="N11" s="6">
        <v>2700</v>
      </c>
      <c r="O11" s="6">
        <f t="shared" ref="O11:O12" si="0">SUM(C11,E11,G11,I11,K11,M11)</f>
        <v>4019</v>
      </c>
      <c r="P11" s="10">
        <f t="shared" ref="P11:P13" si="1">O11/N11-100%</f>
        <v>0.48851851851851857</v>
      </c>
    </row>
    <row r="12" spans="1:16" ht="20.100000000000001" customHeight="1" thickBot="1" x14ac:dyDescent="0.3">
      <c r="A12" s="3" t="s">
        <v>10</v>
      </c>
      <c r="B12" s="5">
        <v>1450</v>
      </c>
      <c r="C12" s="5">
        <v>2024</v>
      </c>
      <c r="D12" s="5">
        <v>1450</v>
      </c>
      <c r="E12" s="5">
        <v>1913</v>
      </c>
      <c r="F12" s="5">
        <v>1450</v>
      </c>
      <c r="G12" s="5">
        <v>2011</v>
      </c>
      <c r="H12" s="5">
        <v>1450</v>
      </c>
      <c r="I12" s="5">
        <v>2446</v>
      </c>
      <c r="J12" s="5">
        <v>1708</v>
      </c>
      <c r="K12" s="5">
        <v>2543</v>
      </c>
      <c r="L12" s="5">
        <v>1708</v>
      </c>
      <c r="M12" s="5">
        <v>2388</v>
      </c>
      <c r="N12" s="6">
        <v>9216</v>
      </c>
      <c r="O12" s="6">
        <f t="shared" si="0"/>
        <v>13325</v>
      </c>
      <c r="P12" s="10">
        <f t="shared" si="1"/>
        <v>0.44585503472222232</v>
      </c>
    </row>
    <row r="13" spans="1:16" ht="20.100000000000001" customHeight="1" thickBot="1" x14ac:dyDescent="0.3">
      <c r="A13" s="3" t="s">
        <v>4</v>
      </c>
      <c r="B13" s="5">
        <f>SUM(B10:B12)</f>
        <v>2350</v>
      </c>
      <c r="C13" s="5">
        <f t="shared" ref="C13:G13" si="2">SUM(C10:C12)</f>
        <v>3346</v>
      </c>
      <c r="D13" s="5">
        <f>SUM(D10:D12)</f>
        <v>2350</v>
      </c>
      <c r="E13" s="5">
        <f t="shared" si="2"/>
        <v>3317</v>
      </c>
      <c r="F13" s="5">
        <f>SUM(F10:F12)</f>
        <v>2350</v>
      </c>
      <c r="G13" s="5">
        <f t="shared" si="2"/>
        <v>3298</v>
      </c>
      <c r="H13" s="5">
        <f>SUM(H10:H12)</f>
        <v>2350</v>
      </c>
      <c r="I13" s="5">
        <f t="shared" ref="I13:K13" si="3">SUM(I10:I12)</f>
        <v>3752</v>
      </c>
      <c r="J13" s="5">
        <f>SUM(J10:J12)</f>
        <v>2737</v>
      </c>
      <c r="K13" s="5">
        <f t="shared" si="3"/>
        <v>3740</v>
      </c>
      <c r="L13" s="5">
        <f>SUM(L10:L12)</f>
        <v>2737</v>
      </c>
      <c r="M13" s="5">
        <f t="shared" ref="M13" si="4">SUM(M10:M12)</f>
        <v>3836</v>
      </c>
      <c r="N13" s="6">
        <f>SUM(N10:N12)</f>
        <v>14874</v>
      </c>
      <c r="O13" s="6">
        <f>SUM(O10:O12)</f>
        <v>21289</v>
      </c>
      <c r="P13" s="10">
        <f t="shared" si="1"/>
        <v>0.43128949845367748</v>
      </c>
    </row>
    <row r="14" spans="1:16" ht="20.100000000000001" customHeight="1" x14ac:dyDescent="0.25">
      <c r="A14" s="2"/>
    </row>
    <row r="15" spans="1:16" ht="20.100000000000001" customHeight="1" thickBot="1" x14ac:dyDescent="0.3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0.100000000000001" customHeight="1" thickBot="1" x14ac:dyDescent="0.3">
      <c r="A16" s="22"/>
      <c r="B16" s="17" t="s">
        <v>1</v>
      </c>
      <c r="C16" s="18"/>
      <c r="D16" s="17" t="s">
        <v>2</v>
      </c>
      <c r="E16" s="18"/>
      <c r="F16" s="17" t="s">
        <v>3</v>
      </c>
      <c r="G16" s="18"/>
      <c r="H16" s="17" t="s">
        <v>29</v>
      </c>
      <c r="I16" s="18"/>
      <c r="J16" s="17" t="s">
        <v>30</v>
      </c>
      <c r="K16" s="18"/>
      <c r="L16" s="17" t="s">
        <v>31</v>
      </c>
      <c r="M16" s="18"/>
      <c r="N16" s="17" t="s">
        <v>4</v>
      </c>
      <c r="O16" s="24"/>
      <c r="P16" s="18"/>
    </row>
    <row r="17" spans="1:16" s="13" customFormat="1" ht="27.75" customHeight="1" thickBot="1" x14ac:dyDescent="0.3">
      <c r="A17" s="23"/>
      <c r="B17" s="9" t="s">
        <v>5</v>
      </c>
      <c r="C17" s="9" t="s">
        <v>6</v>
      </c>
      <c r="D17" s="9" t="s">
        <v>5</v>
      </c>
      <c r="E17" s="9" t="s">
        <v>6</v>
      </c>
      <c r="F17" s="9" t="s">
        <v>5</v>
      </c>
      <c r="G17" s="9" t="s">
        <v>6</v>
      </c>
      <c r="H17" s="9" t="s">
        <v>5</v>
      </c>
      <c r="I17" s="9" t="s">
        <v>6</v>
      </c>
      <c r="J17" s="9" t="s">
        <v>5</v>
      </c>
      <c r="K17" s="9" t="s">
        <v>6</v>
      </c>
      <c r="L17" s="9" t="s">
        <v>5</v>
      </c>
      <c r="M17" s="9" t="s">
        <v>6</v>
      </c>
      <c r="N17" s="9" t="s">
        <v>5</v>
      </c>
      <c r="O17" s="9" t="s">
        <v>6</v>
      </c>
      <c r="P17" s="9" t="s">
        <v>7</v>
      </c>
    </row>
    <row r="18" spans="1:16" ht="20.100000000000001" customHeight="1" thickBot="1" x14ac:dyDescent="0.3">
      <c r="A18" s="3" t="s">
        <v>12</v>
      </c>
      <c r="B18" s="5">
        <v>1350</v>
      </c>
      <c r="C18" s="5">
        <v>1422</v>
      </c>
      <c r="D18" s="5">
        <v>1350</v>
      </c>
      <c r="E18" s="4">
        <v>1369</v>
      </c>
      <c r="F18" s="5">
        <v>1350</v>
      </c>
      <c r="G18" s="5">
        <v>1248</v>
      </c>
      <c r="H18" s="5">
        <v>1350</v>
      </c>
      <c r="I18" s="5">
        <v>1429</v>
      </c>
      <c r="J18" s="5">
        <v>1669</v>
      </c>
      <c r="K18" s="5">
        <v>1514</v>
      </c>
      <c r="L18" s="5">
        <v>1669</v>
      </c>
      <c r="M18" s="5">
        <v>1376</v>
      </c>
      <c r="N18" s="6">
        <v>8738</v>
      </c>
      <c r="O18" s="6">
        <f>C18+E18+G18+I18+K18+M18</f>
        <v>8358</v>
      </c>
      <c r="P18" s="10">
        <f>O18/N18-100%</f>
        <v>-4.3488212405584759E-2</v>
      </c>
    </row>
    <row r="19" spans="1:16" ht="20.100000000000001" customHeight="1" thickBot="1" x14ac:dyDescent="0.3">
      <c r="A19" s="3" t="s">
        <v>13</v>
      </c>
      <c r="B19" s="5">
        <v>380</v>
      </c>
      <c r="C19" s="5">
        <v>244</v>
      </c>
      <c r="D19" s="5">
        <v>380</v>
      </c>
      <c r="E19" s="5">
        <v>283</v>
      </c>
      <c r="F19" s="5">
        <v>380</v>
      </c>
      <c r="G19" s="4">
        <v>303</v>
      </c>
      <c r="H19" s="5">
        <v>380</v>
      </c>
      <c r="I19" s="4">
        <v>330</v>
      </c>
      <c r="J19" s="4">
        <v>380</v>
      </c>
      <c r="K19" s="4">
        <v>319</v>
      </c>
      <c r="L19" s="4">
        <v>380</v>
      </c>
      <c r="M19" s="4">
        <v>296</v>
      </c>
      <c r="N19" s="6">
        <f>B19*6</f>
        <v>2280</v>
      </c>
      <c r="O19" s="6">
        <f>C19+E19+G19+I19+K19+M19</f>
        <v>1775</v>
      </c>
      <c r="P19" s="10">
        <f t="shared" ref="P19:P20" si="5">O19/N19-100%</f>
        <v>-0.22149122807017541</v>
      </c>
    </row>
    <row r="20" spans="1:16" ht="20.100000000000001" customHeight="1" thickBot="1" x14ac:dyDescent="0.3">
      <c r="A20" s="3" t="s">
        <v>4</v>
      </c>
      <c r="B20" s="5">
        <f>SUM(B18:B19)</f>
        <v>1730</v>
      </c>
      <c r="C20" s="5">
        <f t="shared" ref="C20:G20" si="6">C18+C19</f>
        <v>1666</v>
      </c>
      <c r="D20" s="5">
        <f>SUM(D18:D19)</f>
        <v>1730</v>
      </c>
      <c r="E20" s="5">
        <f t="shared" si="6"/>
        <v>1652</v>
      </c>
      <c r="F20" s="5">
        <f>SUM(F18:F19)</f>
        <v>1730</v>
      </c>
      <c r="G20" s="5">
        <f t="shared" si="6"/>
        <v>1551</v>
      </c>
      <c r="H20" s="5">
        <f>SUM(H18:H19)</f>
        <v>1730</v>
      </c>
      <c r="I20" s="5">
        <f t="shared" ref="I20:K20" si="7">I18+I19</f>
        <v>1759</v>
      </c>
      <c r="J20" s="5">
        <f>SUM(J18:J19)</f>
        <v>2049</v>
      </c>
      <c r="K20" s="5">
        <f t="shared" si="7"/>
        <v>1833</v>
      </c>
      <c r="L20" s="5">
        <f>SUM(L18:L19)</f>
        <v>2049</v>
      </c>
      <c r="M20" s="5">
        <f t="shared" ref="M20" si="8">M18+M19</f>
        <v>1672</v>
      </c>
      <c r="N20" s="6">
        <f>SUM(N18:N19)</f>
        <v>11018</v>
      </c>
      <c r="O20" s="6">
        <f>SUM(O18:O19)</f>
        <v>10133</v>
      </c>
      <c r="P20" s="10">
        <f t="shared" si="5"/>
        <v>-8.0323107642040315E-2</v>
      </c>
    </row>
    <row r="21" spans="1:16" ht="20.100000000000001" customHeight="1" x14ac:dyDescent="0.25">
      <c r="A21" s="2"/>
    </row>
    <row r="22" spans="1:16" ht="20.100000000000001" customHeight="1" thickBot="1" x14ac:dyDescent="0.3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0.100000000000001" customHeight="1" thickBot="1" x14ac:dyDescent="0.3">
      <c r="A23" s="22"/>
      <c r="B23" s="17" t="s">
        <v>1</v>
      </c>
      <c r="C23" s="18"/>
      <c r="D23" s="17" t="s">
        <v>2</v>
      </c>
      <c r="E23" s="18"/>
      <c r="F23" s="17" t="s">
        <v>3</v>
      </c>
      <c r="G23" s="18"/>
      <c r="H23" s="17" t="s">
        <v>29</v>
      </c>
      <c r="I23" s="18"/>
      <c r="J23" s="17" t="s">
        <v>30</v>
      </c>
      <c r="K23" s="18"/>
      <c r="L23" s="17" t="s">
        <v>31</v>
      </c>
      <c r="M23" s="18"/>
      <c r="N23" s="17" t="s">
        <v>4</v>
      </c>
      <c r="O23" s="24"/>
      <c r="P23" s="18"/>
    </row>
    <row r="24" spans="1:16" ht="25.5" customHeight="1" thickBot="1" x14ac:dyDescent="0.3">
      <c r="A24" s="23"/>
      <c r="B24" s="9" t="s">
        <v>5</v>
      </c>
      <c r="C24" s="9" t="s">
        <v>6</v>
      </c>
      <c r="D24" s="9" t="s">
        <v>5</v>
      </c>
      <c r="E24" s="9" t="s">
        <v>6</v>
      </c>
      <c r="F24" s="9" t="s">
        <v>5</v>
      </c>
      <c r="G24" s="9" t="s">
        <v>6</v>
      </c>
      <c r="H24" s="9" t="s">
        <v>5</v>
      </c>
      <c r="I24" s="9" t="s">
        <v>6</v>
      </c>
      <c r="J24" s="9" t="s">
        <v>5</v>
      </c>
      <c r="K24" s="9" t="s">
        <v>6</v>
      </c>
      <c r="L24" s="9" t="s">
        <v>5</v>
      </c>
      <c r="M24" s="9" t="s">
        <v>6</v>
      </c>
      <c r="N24" s="7" t="s">
        <v>5</v>
      </c>
      <c r="O24" s="7" t="s">
        <v>6</v>
      </c>
      <c r="P24" s="7" t="s">
        <v>7</v>
      </c>
    </row>
    <row r="25" spans="1:16" s="13" customFormat="1" ht="20.100000000000001" customHeight="1" thickBot="1" x14ac:dyDescent="0.3">
      <c r="A25" s="14" t="s">
        <v>15</v>
      </c>
      <c r="B25" s="15">
        <v>800</v>
      </c>
      <c r="C25" s="15">
        <v>704</v>
      </c>
      <c r="D25" s="15">
        <v>800</v>
      </c>
      <c r="E25" s="15">
        <v>500</v>
      </c>
      <c r="F25" s="15">
        <v>800</v>
      </c>
      <c r="G25" s="15">
        <v>338</v>
      </c>
      <c r="H25" s="15">
        <v>800</v>
      </c>
      <c r="I25" s="15">
        <v>1074</v>
      </c>
      <c r="J25" s="15">
        <v>800</v>
      </c>
      <c r="K25" s="15">
        <v>661</v>
      </c>
      <c r="L25" s="15">
        <v>800</v>
      </c>
      <c r="M25" s="15">
        <v>865</v>
      </c>
      <c r="N25" s="6">
        <f>B25*6</f>
        <v>4800</v>
      </c>
      <c r="O25" s="6">
        <f>C25+E25+G25+I25+K25+M25</f>
        <v>4142</v>
      </c>
      <c r="P25" s="16">
        <f t="shared" ref="P25:P30" si="9">O25/N25-100%</f>
        <v>-0.13708333333333333</v>
      </c>
    </row>
    <row r="26" spans="1:16" s="13" customFormat="1" ht="20.100000000000001" customHeight="1" thickBot="1" x14ac:dyDescent="0.3">
      <c r="A26" s="14" t="s">
        <v>16</v>
      </c>
      <c r="B26" s="15">
        <v>545</v>
      </c>
      <c r="C26" s="15">
        <v>906</v>
      </c>
      <c r="D26" s="15">
        <v>545</v>
      </c>
      <c r="E26" s="15">
        <v>799</v>
      </c>
      <c r="F26" s="15">
        <v>545</v>
      </c>
      <c r="G26" s="15">
        <v>782</v>
      </c>
      <c r="H26" s="15">
        <v>545</v>
      </c>
      <c r="I26" s="15">
        <v>880</v>
      </c>
      <c r="J26" s="15">
        <v>545</v>
      </c>
      <c r="K26" s="15">
        <v>810</v>
      </c>
      <c r="L26" s="15">
        <v>545</v>
      </c>
      <c r="M26" s="15">
        <v>756</v>
      </c>
      <c r="N26" s="6">
        <f t="shared" ref="N26:N30" si="10">B26*6</f>
        <v>3270</v>
      </c>
      <c r="O26" s="6">
        <f t="shared" ref="O26:O30" si="11">C26+E26+G26+I26+K26+M26</f>
        <v>4933</v>
      </c>
      <c r="P26" s="16">
        <f t="shared" si="9"/>
        <v>0.50856269113149843</v>
      </c>
    </row>
    <row r="27" spans="1:16" s="13" customFormat="1" ht="20.100000000000001" customHeight="1" thickBot="1" x14ac:dyDescent="0.3">
      <c r="A27" s="14" t="s">
        <v>17</v>
      </c>
      <c r="B27" s="15">
        <v>300</v>
      </c>
      <c r="C27" s="15">
        <v>253</v>
      </c>
      <c r="D27" s="15">
        <v>300</v>
      </c>
      <c r="E27" s="15">
        <v>222</v>
      </c>
      <c r="F27" s="15">
        <v>300</v>
      </c>
      <c r="G27" s="15">
        <v>270</v>
      </c>
      <c r="H27" s="15">
        <v>300</v>
      </c>
      <c r="I27" s="15">
        <v>334</v>
      </c>
      <c r="J27" s="15">
        <v>300</v>
      </c>
      <c r="K27" s="15">
        <v>307</v>
      </c>
      <c r="L27" s="15">
        <v>300</v>
      </c>
      <c r="M27" s="15">
        <v>292</v>
      </c>
      <c r="N27" s="6">
        <f t="shared" si="10"/>
        <v>1800</v>
      </c>
      <c r="O27" s="6">
        <f t="shared" si="11"/>
        <v>1678</v>
      </c>
      <c r="P27" s="16">
        <f t="shared" si="9"/>
        <v>-6.7777777777777826E-2</v>
      </c>
    </row>
    <row r="28" spans="1:16" s="13" customFormat="1" ht="15.75" thickBot="1" x14ac:dyDescent="0.3">
      <c r="A28" s="14" t="s">
        <v>18</v>
      </c>
      <c r="B28" s="15">
        <v>450</v>
      </c>
      <c r="C28" s="15">
        <v>498</v>
      </c>
      <c r="D28" s="15">
        <v>450</v>
      </c>
      <c r="E28" s="15">
        <v>433</v>
      </c>
      <c r="F28" s="15">
        <v>450</v>
      </c>
      <c r="G28" s="15">
        <v>452</v>
      </c>
      <c r="H28" s="15">
        <v>450</v>
      </c>
      <c r="I28" s="15">
        <v>453</v>
      </c>
      <c r="J28" s="15">
        <v>450</v>
      </c>
      <c r="K28" s="15">
        <v>445</v>
      </c>
      <c r="L28" s="15">
        <v>450</v>
      </c>
      <c r="M28" s="15">
        <v>355</v>
      </c>
      <c r="N28" s="6">
        <f t="shared" si="10"/>
        <v>2700</v>
      </c>
      <c r="O28" s="6">
        <f t="shared" si="11"/>
        <v>2636</v>
      </c>
      <c r="P28" s="16">
        <f t="shared" si="9"/>
        <v>-2.3703703703703671E-2</v>
      </c>
    </row>
    <row r="29" spans="1:16" s="13" customFormat="1" ht="20.100000000000001" customHeight="1" thickBot="1" x14ac:dyDescent="0.3">
      <c r="A29" s="14" t="s">
        <v>19</v>
      </c>
      <c r="B29" s="15">
        <v>350</v>
      </c>
      <c r="C29" s="15">
        <v>309</v>
      </c>
      <c r="D29" s="15">
        <v>350</v>
      </c>
      <c r="E29" s="15">
        <v>312</v>
      </c>
      <c r="F29" s="15">
        <v>350</v>
      </c>
      <c r="G29" s="15">
        <v>291</v>
      </c>
      <c r="H29" s="15">
        <v>350</v>
      </c>
      <c r="I29" s="15">
        <v>315</v>
      </c>
      <c r="J29" s="15">
        <v>350</v>
      </c>
      <c r="K29" s="15">
        <v>297</v>
      </c>
      <c r="L29" s="15">
        <v>350</v>
      </c>
      <c r="M29" s="15">
        <v>269</v>
      </c>
      <c r="N29" s="6">
        <f t="shared" si="10"/>
        <v>2100</v>
      </c>
      <c r="O29" s="6">
        <f t="shared" si="11"/>
        <v>1793</v>
      </c>
      <c r="P29" s="16">
        <f t="shared" si="9"/>
        <v>-0.1461904761904762</v>
      </c>
    </row>
    <row r="30" spans="1:16" ht="20.100000000000001" customHeight="1" thickBot="1" x14ac:dyDescent="0.3">
      <c r="A30" s="3" t="s">
        <v>4</v>
      </c>
      <c r="B30" s="5">
        <f t="shared" ref="B30:G30" si="12">SUM(B25:B29)</f>
        <v>2445</v>
      </c>
      <c r="C30" s="5">
        <f t="shared" si="12"/>
        <v>2670</v>
      </c>
      <c r="D30" s="5">
        <f t="shared" si="12"/>
        <v>2445</v>
      </c>
      <c r="E30" s="5">
        <f t="shared" si="12"/>
        <v>2266</v>
      </c>
      <c r="F30" s="5">
        <f t="shared" si="12"/>
        <v>2445</v>
      </c>
      <c r="G30" s="5">
        <f t="shared" si="12"/>
        <v>2133</v>
      </c>
      <c r="H30" s="5">
        <f t="shared" ref="H30:J30" si="13">SUM(H25:H29)</f>
        <v>2445</v>
      </c>
      <c r="I30" s="5">
        <f t="shared" ref="I30:L30" si="14">SUM(I25:I29)</f>
        <v>3056</v>
      </c>
      <c r="J30" s="5">
        <f t="shared" si="13"/>
        <v>2445</v>
      </c>
      <c r="K30" s="5">
        <f t="shared" si="14"/>
        <v>2520</v>
      </c>
      <c r="L30" s="5">
        <f t="shared" si="14"/>
        <v>2445</v>
      </c>
      <c r="M30" s="5">
        <f t="shared" ref="M30" si="15">SUM(M25:M29)</f>
        <v>2537</v>
      </c>
      <c r="N30" s="6">
        <f t="shared" si="10"/>
        <v>14670</v>
      </c>
      <c r="O30" s="6">
        <f t="shared" si="11"/>
        <v>15182</v>
      </c>
      <c r="P30" s="10">
        <f t="shared" si="9"/>
        <v>3.4901158827539192E-2</v>
      </c>
    </row>
    <row r="31" spans="1:16" ht="20.100000000000001" customHeight="1" x14ac:dyDescent="0.25">
      <c r="A31" s="2"/>
    </row>
    <row r="32" spans="1:16" ht="20.100000000000001" customHeight="1" thickBot="1" x14ac:dyDescent="0.3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20.100000000000001" customHeight="1" thickBot="1" x14ac:dyDescent="0.3">
      <c r="A33" s="22"/>
      <c r="B33" s="17" t="s">
        <v>1</v>
      </c>
      <c r="C33" s="18"/>
      <c r="D33" s="17" t="s">
        <v>2</v>
      </c>
      <c r="E33" s="18"/>
      <c r="F33" s="17" t="s">
        <v>3</v>
      </c>
      <c r="G33" s="18"/>
      <c r="H33" s="17" t="s">
        <v>29</v>
      </c>
      <c r="I33" s="18"/>
      <c r="J33" s="17" t="s">
        <v>30</v>
      </c>
      <c r="K33" s="18"/>
      <c r="L33" s="17" t="s">
        <v>31</v>
      </c>
      <c r="M33" s="18"/>
      <c r="N33" s="17" t="s">
        <v>4</v>
      </c>
      <c r="O33" s="24"/>
      <c r="P33" s="18"/>
    </row>
    <row r="34" spans="1:16" ht="24.75" customHeight="1" thickBot="1" x14ac:dyDescent="0.3">
      <c r="A34" s="23"/>
      <c r="B34" s="9" t="s">
        <v>5</v>
      </c>
      <c r="C34" s="9" t="s">
        <v>6</v>
      </c>
      <c r="D34" s="9" t="s">
        <v>5</v>
      </c>
      <c r="E34" s="9" t="s">
        <v>6</v>
      </c>
      <c r="F34" s="9" t="s">
        <v>5</v>
      </c>
      <c r="G34" s="9" t="s">
        <v>6</v>
      </c>
      <c r="H34" s="9" t="s">
        <v>5</v>
      </c>
      <c r="I34" s="9" t="s">
        <v>6</v>
      </c>
      <c r="J34" s="9" t="s">
        <v>5</v>
      </c>
      <c r="K34" s="9" t="s">
        <v>6</v>
      </c>
      <c r="L34" s="9" t="s">
        <v>5</v>
      </c>
      <c r="M34" s="9" t="s">
        <v>6</v>
      </c>
      <c r="N34" s="7" t="s">
        <v>5</v>
      </c>
      <c r="O34" s="7" t="s">
        <v>6</v>
      </c>
      <c r="P34" s="7" t="s">
        <v>7</v>
      </c>
    </row>
    <row r="35" spans="1:16" s="13" customFormat="1" ht="21.75" customHeight="1" thickBot="1" x14ac:dyDescent="0.3">
      <c r="A35" s="14" t="s">
        <v>21</v>
      </c>
      <c r="B35" s="15">
        <v>620</v>
      </c>
      <c r="C35" s="15">
        <v>845</v>
      </c>
      <c r="D35" s="15">
        <v>620</v>
      </c>
      <c r="E35" s="15">
        <v>739</v>
      </c>
      <c r="F35" s="15">
        <v>620</v>
      </c>
      <c r="G35" s="15">
        <v>732</v>
      </c>
      <c r="H35" s="15">
        <v>620</v>
      </c>
      <c r="I35" s="15">
        <v>820</v>
      </c>
      <c r="J35" s="15">
        <v>620</v>
      </c>
      <c r="K35" s="15">
        <v>744</v>
      </c>
      <c r="L35" s="15">
        <v>620</v>
      </c>
      <c r="M35" s="15">
        <v>693</v>
      </c>
      <c r="N35" s="6">
        <f>B35*6</f>
        <v>3720</v>
      </c>
      <c r="O35" s="6">
        <f>C35+E35+G35+I35+K35+M35</f>
        <v>4573</v>
      </c>
      <c r="P35" s="16">
        <f t="shared" ref="P35:P38" si="16">O35/N35-100%</f>
        <v>0.22930107526881716</v>
      </c>
    </row>
    <row r="36" spans="1:16" s="13" customFormat="1" ht="34.5" customHeight="1" thickBot="1" x14ac:dyDescent="0.3">
      <c r="A36" s="14" t="s">
        <v>22</v>
      </c>
      <c r="B36" s="15">
        <v>450</v>
      </c>
      <c r="C36" s="15">
        <v>767</v>
      </c>
      <c r="D36" s="15">
        <v>450</v>
      </c>
      <c r="E36" s="15">
        <v>553</v>
      </c>
      <c r="F36" s="15">
        <v>450</v>
      </c>
      <c r="G36" s="15">
        <v>729</v>
      </c>
      <c r="H36" s="15">
        <v>450</v>
      </c>
      <c r="I36" s="15">
        <v>679</v>
      </c>
      <c r="J36" s="15">
        <v>450</v>
      </c>
      <c r="K36" s="15">
        <v>606</v>
      </c>
      <c r="L36" s="15">
        <v>450</v>
      </c>
      <c r="M36" s="15">
        <v>674</v>
      </c>
      <c r="N36" s="6">
        <f t="shared" ref="N36:N38" si="17">B36*6</f>
        <v>2700</v>
      </c>
      <c r="O36" s="6">
        <f t="shared" ref="O36:O38" si="18">C36+E36+G36+I36+K36+M36</f>
        <v>4008</v>
      </c>
      <c r="P36" s="16">
        <f t="shared" si="16"/>
        <v>0.48444444444444446</v>
      </c>
    </row>
    <row r="37" spans="1:16" s="13" customFormat="1" ht="30.75" thickBot="1" x14ac:dyDescent="0.3">
      <c r="A37" s="14" t="s">
        <v>23</v>
      </c>
      <c r="B37" s="9">
        <f>B35+B36</f>
        <v>1070</v>
      </c>
      <c r="C37" s="9">
        <f t="shared" ref="C37:G37" si="19">C35+C36</f>
        <v>1612</v>
      </c>
      <c r="D37" s="9">
        <f>D35+D36</f>
        <v>1070</v>
      </c>
      <c r="E37" s="9">
        <f t="shared" si="19"/>
        <v>1292</v>
      </c>
      <c r="F37" s="9">
        <f>F35+F36</f>
        <v>1070</v>
      </c>
      <c r="G37" s="9">
        <f t="shared" si="19"/>
        <v>1461</v>
      </c>
      <c r="H37" s="9">
        <f>H35+H36</f>
        <v>1070</v>
      </c>
      <c r="I37" s="9">
        <f t="shared" ref="I37:K37" si="20">I35+I36</f>
        <v>1499</v>
      </c>
      <c r="J37" s="9">
        <f>J35+J36</f>
        <v>1070</v>
      </c>
      <c r="K37" s="9">
        <f t="shared" si="20"/>
        <v>1350</v>
      </c>
      <c r="L37" s="9">
        <f>L35+L36</f>
        <v>1070</v>
      </c>
      <c r="M37" s="9">
        <f t="shared" ref="M37" si="21">M35+M36</f>
        <v>1367</v>
      </c>
      <c r="N37" s="6">
        <f t="shared" si="17"/>
        <v>6420</v>
      </c>
      <c r="O37" s="6">
        <f t="shared" si="18"/>
        <v>8581</v>
      </c>
      <c r="P37" s="16">
        <f t="shared" si="16"/>
        <v>0.33660436137071659</v>
      </c>
    </row>
    <row r="38" spans="1:16" s="13" customFormat="1" ht="20.100000000000001" customHeight="1" thickBot="1" x14ac:dyDescent="0.3">
      <c r="A38" s="14" t="s">
        <v>24</v>
      </c>
      <c r="B38" s="15">
        <v>1600</v>
      </c>
      <c r="C38" s="15">
        <v>1932</v>
      </c>
      <c r="D38" s="15">
        <v>1600</v>
      </c>
      <c r="E38" s="15">
        <v>1626</v>
      </c>
      <c r="F38" s="15">
        <v>1600</v>
      </c>
      <c r="G38" s="15">
        <v>1756</v>
      </c>
      <c r="H38" s="15">
        <v>1600</v>
      </c>
      <c r="I38" s="15">
        <v>1675</v>
      </c>
      <c r="J38" s="15">
        <v>1600</v>
      </c>
      <c r="K38" s="15">
        <v>1743</v>
      </c>
      <c r="L38" s="15">
        <v>1600</v>
      </c>
      <c r="M38" s="15">
        <v>1694</v>
      </c>
      <c r="N38" s="6">
        <f t="shared" si="17"/>
        <v>9600</v>
      </c>
      <c r="O38" s="6">
        <f t="shared" si="18"/>
        <v>10426</v>
      </c>
      <c r="P38" s="16">
        <f t="shared" si="16"/>
        <v>8.6041666666666572E-2</v>
      </c>
    </row>
    <row r="39" spans="1:16" ht="20.100000000000001" customHeight="1" x14ac:dyDescent="0.25">
      <c r="A39" s="2"/>
    </row>
    <row r="40" spans="1:16" x14ac:dyDescent="0.25">
      <c r="A40" s="11" t="s">
        <v>25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11" t="s">
        <v>26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11" t="s">
        <v>32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1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1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1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1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</sheetData>
  <mergeCells count="38">
    <mergeCell ref="A23:A24"/>
    <mergeCell ref="A32:P32"/>
    <mergeCell ref="F23:G23"/>
    <mergeCell ref="B33:C33"/>
    <mergeCell ref="D33:E33"/>
    <mergeCell ref="F33:G33"/>
    <mergeCell ref="B23:C23"/>
    <mergeCell ref="D23:E23"/>
    <mergeCell ref="N33:P33"/>
    <mergeCell ref="N23:P23"/>
    <mergeCell ref="J23:K23"/>
    <mergeCell ref="J33:K33"/>
    <mergeCell ref="H23:I23"/>
    <mergeCell ref="H33:I33"/>
    <mergeCell ref="A33:A34"/>
    <mergeCell ref="L23:M23"/>
    <mergeCell ref="A4:P4"/>
    <mergeCell ref="A5:P5"/>
    <mergeCell ref="B8:C8"/>
    <mergeCell ref="A15:P15"/>
    <mergeCell ref="A22:P22"/>
    <mergeCell ref="A6:E6"/>
    <mergeCell ref="A8:A9"/>
    <mergeCell ref="N16:P16"/>
    <mergeCell ref="A16:A17"/>
    <mergeCell ref="N8:P8"/>
    <mergeCell ref="F8:G8"/>
    <mergeCell ref="F16:G16"/>
    <mergeCell ref="D8:E8"/>
    <mergeCell ref="B16:C16"/>
    <mergeCell ref="D16:E16"/>
    <mergeCell ref="H8:I8"/>
    <mergeCell ref="L33:M33"/>
    <mergeCell ref="J8:K8"/>
    <mergeCell ref="J16:K16"/>
    <mergeCell ref="H16:I16"/>
    <mergeCell ref="L8:M8"/>
    <mergeCell ref="L16:M16"/>
  </mergeCells>
  <phoneticPr fontId="19" type="noConversion"/>
  <hyperlinks>
    <hyperlink ref="A41" r:id="rId1" display="http://www.cross.saude.sp.gov.br/" xr:uid="{FE51D1B8-68B3-43B5-8936-1C285D78F04F}"/>
  </hyperlinks>
  <printOptions horizontalCentered="1"/>
  <pageMargins left="0.39370078740157483" right="0.39370078740157483" top="0.78740157480314965" bottom="0.39370078740157483" header="0.51181102362204722" footer="0.51181102362204722"/>
  <pageSetup paperSize="9" scale="6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Amb.</vt:lpstr>
      <vt:lpstr>'Atividades e Resultados Amb.'!Area_de_impressao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2024-07-10T19:31:29Z</cp:lastPrinted>
  <dcterms:created xsi:type="dcterms:W3CDTF">2020-12-14T19:05:34Z</dcterms:created>
  <dcterms:modified xsi:type="dcterms:W3CDTF">2024-07-10T19:33:58Z</dcterms:modified>
</cp:coreProperties>
</file>