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dia 10)\"/>
    </mc:Choice>
  </mc:AlternateContent>
  <xr:revisionPtr revIDLastSave="0" documentId="13_ncr:1_{706C6491-9959-41E8-BD93-18C86A2BB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Amb.'!$A$1:$AB$47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2" l="1"/>
  <c r="Y20" i="2"/>
  <c r="Y13" i="2"/>
  <c r="AA13" i="2" s="1"/>
  <c r="Y30" i="2"/>
  <c r="AA38" i="2"/>
  <c r="AA37" i="2"/>
  <c r="AA36" i="2"/>
  <c r="AA35" i="2"/>
  <c r="AA30" i="2"/>
  <c r="AA29" i="2"/>
  <c r="AA28" i="2"/>
  <c r="AA27" i="2"/>
  <c r="AA26" i="2"/>
  <c r="AA25" i="2"/>
  <c r="AA20" i="2"/>
  <c r="AA19" i="2"/>
  <c r="AA18" i="2"/>
  <c r="AA11" i="2"/>
  <c r="AA12" i="2"/>
  <c r="AA10" i="2"/>
  <c r="Z38" i="2"/>
  <c r="Z37" i="2"/>
  <c r="Z36" i="2"/>
  <c r="Z35" i="2"/>
  <c r="Z30" i="2"/>
  <c r="Z29" i="2"/>
  <c r="Z28" i="2"/>
  <c r="Z27" i="2"/>
  <c r="Z26" i="2"/>
  <c r="Z25" i="2"/>
  <c r="Z20" i="2"/>
  <c r="Z19" i="2"/>
  <c r="Z18" i="2"/>
  <c r="Z11" i="2"/>
  <c r="Z12" i="2"/>
  <c r="Z13" i="2"/>
  <c r="Z10" i="2"/>
  <c r="X37" i="2"/>
  <c r="X30" i="2"/>
  <c r="W37" i="2"/>
  <c r="V37" i="2"/>
  <c r="W30" i="2"/>
  <c r="V30" i="2"/>
  <c r="W20" i="2"/>
  <c r="V20" i="2"/>
  <c r="W13" i="2"/>
  <c r="V13" i="2"/>
  <c r="U37" i="2"/>
  <c r="T37" i="2"/>
  <c r="U30" i="2"/>
  <c r="T30" i="2"/>
  <c r="U20" i="2"/>
  <c r="T20" i="2"/>
  <c r="U13" i="2"/>
  <c r="T13" i="2"/>
  <c r="S37" i="2"/>
  <c r="R37" i="2"/>
  <c r="S30" i="2"/>
  <c r="R30" i="2"/>
  <c r="S20" i="2"/>
  <c r="R20" i="2"/>
  <c r="S13" i="2"/>
  <c r="R13" i="2"/>
  <c r="Q37" i="2"/>
  <c r="Q13" i="2"/>
  <c r="Q20" i="2"/>
  <c r="Q30" i="2"/>
  <c r="P13" i="2"/>
  <c r="P20" i="2"/>
  <c r="P30" i="2"/>
  <c r="P37" i="2"/>
  <c r="N37" i="2"/>
  <c r="L37" i="2"/>
  <c r="O37" i="2"/>
  <c r="O30" i="2"/>
  <c r="N30" i="2"/>
  <c r="O20" i="2"/>
  <c r="N20" i="2"/>
  <c r="O13" i="2"/>
  <c r="N13" i="2"/>
  <c r="M37" i="2"/>
  <c r="M30" i="2"/>
  <c r="L30" i="2"/>
  <c r="M20" i="2"/>
  <c r="L20" i="2"/>
  <c r="M13" i="2"/>
  <c r="L13" i="2"/>
  <c r="J37" i="2"/>
  <c r="K37" i="2"/>
  <c r="K30" i="2"/>
  <c r="J30" i="2"/>
  <c r="H30" i="2"/>
  <c r="I30" i="2"/>
  <c r="K20" i="2"/>
  <c r="J20" i="2"/>
  <c r="K13" i="2"/>
  <c r="J13" i="2"/>
  <c r="I37" i="2" l="1"/>
  <c r="H37" i="2"/>
  <c r="I20" i="2"/>
  <c r="H20" i="2"/>
  <c r="I13" i="2"/>
  <c r="H13" i="2"/>
  <c r="B30" i="2"/>
  <c r="F37" i="2"/>
  <c r="D37" i="2"/>
  <c r="F30" i="2"/>
  <c r="D30" i="2"/>
  <c r="F20" i="2"/>
  <c r="D20" i="2"/>
  <c r="B20" i="2"/>
  <c r="F13" i="2"/>
  <c r="D13" i="2"/>
  <c r="B13" i="2"/>
  <c r="G37" i="2" l="1"/>
  <c r="G30" i="2"/>
  <c r="G20" i="2"/>
  <c r="G13" i="2"/>
  <c r="E37" i="2"/>
  <c r="E30" i="2"/>
  <c r="E20" i="2"/>
  <c r="E13" i="2"/>
  <c r="C30" i="2"/>
  <c r="C13" i="2"/>
  <c r="AB12" i="2"/>
  <c r="C20" i="2"/>
  <c r="C37" i="2"/>
  <c r="B37" i="2"/>
  <c r="AB30" i="2" l="1"/>
  <c r="AB37" i="2"/>
  <c r="AB20" i="2"/>
  <c r="AB26" i="2"/>
  <c r="AB29" i="2"/>
  <c r="AB36" i="2"/>
  <c r="AB28" i="2"/>
  <c r="AB18" i="2"/>
  <c r="AB10" i="2"/>
  <c r="AB35" i="2"/>
  <c r="AB19" i="2"/>
  <c r="AB38" i="2"/>
  <c r="AB11" i="2"/>
  <c r="AB27" i="2"/>
  <c r="AB25" i="2"/>
  <c r="AB13" i="2"/>
</calcChain>
</file>

<file path=xl/sharedStrings.xml><?xml version="1.0" encoding="utf-8"?>
<sst xmlns="http://schemas.openxmlformats.org/spreadsheetml/2006/main" count="186" uniqueCount="39">
  <si>
    <t> 271 - Consultas Médicas </t>
  </si>
  <si>
    <t>Janeiro</t>
  </si>
  <si>
    <t>Fevereiro</t>
  </si>
  <si>
    <t>Março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</si>
  <si>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</si>
  <si>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</si>
  <si>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</si>
  <si>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</si>
  <si>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</si>
  <si>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</si>
  <si>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</si>
  <si>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</si>
  <si>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</si>
  <si>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</si>
  <si>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</si>
  <si>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</si>
  <si>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</si>
  <si>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</si>
  <si>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</si>
  <si>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</si>
  <si>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</si>
  <si>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</si>
  <si>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</si>
  <si>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</si>
  <si>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</si>
  <si>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</si>
  <si>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</si>
  <si>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</si>
  <si>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2024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</si>
  <si>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</si>
  <si>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</si>
  <si>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</si>
  <si>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</si>
  <si>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</si>
  <si>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</si>
  <si>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</si>
  <si>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</si>
  <si>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</si>
  <si>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Atualizado em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</si>
</sst>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723900</xdr:colOff>
      <xdr:row>1</xdr:row>
      <xdr:rowOff>133350</xdr:rowOff>
    </xdr:from>
    <xdr:to>
      <xdr:col>27</xdr:col>
      <xdr:colOff>613172</xdr:colOff>
      <xdr:row>4</xdr:row>
      <xdr:rowOff>228600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3238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</xdr:row>
      <xdr:rowOff>19050</xdr:rowOff>
    </xdr:from>
    <xdr:to>
      <xdr:col>0</xdr:col>
      <xdr:colOff>1495425</xdr:colOff>
      <xdr:row>5</xdr:row>
      <xdr:rowOff>19050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9550"/>
          <a:ext cx="124777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B46"/>
  <sheetViews>
    <sheetView showGridLines="0" tabSelected="1" view="pageBreakPreview" topLeftCell="A14" zoomScaleNormal="100" zoomScaleSheetLayoutView="100" workbookViewId="0">
      <selection activeCell="F23" sqref="F23:G23"/>
    </sheetView>
  </sheetViews>
  <sheetFormatPr defaultRowHeight="15" x14ac:dyDescent="0.25"/>
  <cols>
    <col min="1" max="1" width="41.7109375" style="2" customWidth="1"/>
    <col min="2" max="25" width="8.7109375" style="14" customWidth="1"/>
    <col min="26" max="28" width="12.28515625" style="14" customWidth="1"/>
    <col min="29" max="16384" width="9.140625" style="2"/>
  </cols>
  <sheetData>
    <row r="4" spans="1:28" ht="15" customHeight="1" x14ac:dyDescent="0.25">
      <c r="A4" s="11" t="s">
        <v>27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18.75" x14ac:dyDescent="0.25">
      <c r="A5" s="11" t="s">
        <v>28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15" customHeight="1" thickBot="1" x14ac:dyDescent="0.3">
      <c r="A6" s="12"/>
      <c r="B6" s="12"/>
      <c r="C6" s="12"/>
      <c r="D6" s="12"/>
      <c r="E6" s="12"/>
      <c r="F6" s="13"/>
    </row>
    <row r="7" spans="1:28" ht="20.100000000000001" customHeight="1" thickBot="1" x14ac:dyDescent="0.3">
      <c r="A7" s="15" t="s">
        <v>0</v>
      </c>
    </row>
    <row r="8" spans="1:28" ht="20.100000000000001" customHeight="1" thickBot="1" x14ac:dyDescent="0.3">
      <c r="A8" s="16"/>
      <c r="B8" s="6" t="s">
        <v>1</v>
      </c>
      <c r="C8" s="7"/>
      <c r="D8" s="6" t="s">
        <v>2</v>
      </c>
      <c r="E8" s="7"/>
      <c r="F8" s="6" t="s">
        <v>3</v>
      </c>
      <c r="G8" s="7"/>
      <c r="H8" s="6" t="s">
        <v>29</v>
      </c>
      <c r="I8" s="7"/>
      <c r="J8" s="6" t="s">
        <v>30</v>
      </c>
      <c r="K8" s="7"/>
      <c r="L8" s="6" t="s">
        <v>31</v>
      </c>
      <c r="M8" s="7"/>
      <c r="N8" s="6" t="s">
        <v>32</v>
      </c>
      <c r="O8" s="7"/>
      <c r="P8" s="6" t="s">
        <v>33</v>
      </c>
      <c r="Q8" s="7"/>
      <c r="R8" s="6" t="s">
        <v>34</v>
      </c>
      <c r="S8" s="7"/>
      <c r="T8" s="6" t="s">
        <v>35</v>
      </c>
      <c r="U8" s="7"/>
      <c r="V8" s="6" t="s">
        <v>36</v>
      </c>
      <c r="W8" s="7"/>
      <c r="X8" s="6" t="s">
        <v>37</v>
      </c>
      <c r="Y8" s="7"/>
      <c r="Z8" s="6" t="s">
        <v>4</v>
      </c>
      <c r="AA8" s="8"/>
      <c r="AB8" s="7"/>
    </row>
    <row r="9" spans="1:28" ht="27.75" customHeight="1" thickBot="1" x14ac:dyDescent="0.3">
      <c r="A9" s="17"/>
      <c r="B9" s="1" t="s">
        <v>5</v>
      </c>
      <c r="C9" s="1" t="s">
        <v>6</v>
      </c>
      <c r="D9" s="1" t="s">
        <v>5</v>
      </c>
      <c r="E9" s="1" t="s">
        <v>6</v>
      </c>
      <c r="F9" s="1" t="s">
        <v>5</v>
      </c>
      <c r="G9" s="1" t="s">
        <v>6</v>
      </c>
      <c r="H9" s="1" t="s">
        <v>5</v>
      </c>
      <c r="I9" s="1" t="s">
        <v>6</v>
      </c>
      <c r="J9" s="1" t="s">
        <v>5</v>
      </c>
      <c r="K9" s="1" t="s">
        <v>6</v>
      </c>
      <c r="L9" s="1" t="s">
        <v>5</v>
      </c>
      <c r="M9" s="1" t="s">
        <v>6</v>
      </c>
      <c r="N9" s="1" t="s">
        <v>5</v>
      </c>
      <c r="O9" s="1" t="s">
        <v>6</v>
      </c>
      <c r="P9" s="1" t="s">
        <v>5</v>
      </c>
      <c r="Q9" s="1" t="s">
        <v>6</v>
      </c>
      <c r="R9" s="1" t="s">
        <v>5</v>
      </c>
      <c r="S9" s="1" t="s">
        <v>6</v>
      </c>
      <c r="T9" s="1" t="s">
        <v>5</v>
      </c>
      <c r="U9" s="1" t="s">
        <v>6</v>
      </c>
      <c r="V9" s="1" t="s">
        <v>5</v>
      </c>
      <c r="W9" s="1" t="s">
        <v>6</v>
      </c>
      <c r="X9" s="1" t="s">
        <v>5</v>
      </c>
      <c r="Y9" s="1" t="s">
        <v>6</v>
      </c>
      <c r="Z9" s="1" t="s">
        <v>5</v>
      </c>
      <c r="AA9" s="1" t="s">
        <v>6</v>
      </c>
      <c r="AB9" s="1" t="s">
        <v>7</v>
      </c>
    </row>
    <row r="10" spans="1:28" ht="27" customHeight="1" thickBot="1" x14ac:dyDescent="0.3">
      <c r="A10" s="3" t="s">
        <v>8</v>
      </c>
      <c r="B10" s="9">
        <v>450</v>
      </c>
      <c r="C10" s="4">
        <v>527</v>
      </c>
      <c r="D10" s="9">
        <v>450</v>
      </c>
      <c r="E10" s="4">
        <v>612</v>
      </c>
      <c r="F10" s="9">
        <v>450</v>
      </c>
      <c r="G10" s="4">
        <v>793</v>
      </c>
      <c r="H10" s="9">
        <v>450</v>
      </c>
      <c r="I10" s="4">
        <v>720</v>
      </c>
      <c r="J10" s="4">
        <v>579</v>
      </c>
      <c r="K10" s="4">
        <v>623</v>
      </c>
      <c r="L10" s="4">
        <v>579</v>
      </c>
      <c r="M10" s="4">
        <v>670</v>
      </c>
      <c r="N10" s="4">
        <v>579</v>
      </c>
      <c r="O10" s="4">
        <v>580</v>
      </c>
      <c r="P10" s="4">
        <v>579</v>
      </c>
      <c r="Q10" s="4">
        <v>456</v>
      </c>
      <c r="R10" s="4">
        <v>579</v>
      </c>
      <c r="S10" s="4">
        <v>524</v>
      </c>
      <c r="T10" s="4">
        <v>579</v>
      </c>
      <c r="U10" s="4">
        <v>630</v>
      </c>
      <c r="V10" s="4">
        <v>579</v>
      </c>
      <c r="W10" s="4">
        <v>522</v>
      </c>
      <c r="X10" s="4">
        <v>579</v>
      </c>
      <c r="Y10" s="4">
        <v>512</v>
      </c>
      <c r="Z10" s="10">
        <f>B10+D10+F10+H10+J10+L10+N10+P10+R10+T10+V10+X10</f>
        <v>6432</v>
      </c>
      <c r="AA10" s="10">
        <f>SUM(C10,E10,G10,I10,K10,M10,O10,Q10,S10,U10,W10,Y10)</f>
        <v>7169</v>
      </c>
      <c r="AB10" s="5">
        <f>AA10/Z10-100%</f>
        <v>0.11458333333333326</v>
      </c>
    </row>
    <row r="11" spans="1:28" ht="27" customHeight="1" thickBot="1" x14ac:dyDescent="0.3">
      <c r="A11" s="3" t="s">
        <v>9</v>
      </c>
      <c r="B11" s="4">
        <v>450</v>
      </c>
      <c r="C11" s="4">
        <v>795</v>
      </c>
      <c r="D11" s="4">
        <v>450</v>
      </c>
      <c r="E11" s="4">
        <v>792</v>
      </c>
      <c r="F11" s="4">
        <v>450</v>
      </c>
      <c r="G11" s="4">
        <v>494</v>
      </c>
      <c r="H11" s="4">
        <v>450</v>
      </c>
      <c r="I11" s="4">
        <v>586</v>
      </c>
      <c r="J11" s="4">
        <v>450</v>
      </c>
      <c r="K11" s="4">
        <v>574</v>
      </c>
      <c r="L11" s="4">
        <v>450</v>
      </c>
      <c r="M11" s="4">
        <v>778</v>
      </c>
      <c r="N11" s="4">
        <v>450</v>
      </c>
      <c r="O11" s="4">
        <v>711</v>
      </c>
      <c r="P11" s="4">
        <v>450</v>
      </c>
      <c r="Q11" s="4">
        <v>669</v>
      </c>
      <c r="R11" s="4">
        <v>450</v>
      </c>
      <c r="S11" s="4">
        <v>1164</v>
      </c>
      <c r="T11" s="4">
        <v>450</v>
      </c>
      <c r="U11" s="4">
        <v>941</v>
      </c>
      <c r="V11" s="4">
        <v>450</v>
      </c>
      <c r="W11" s="4">
        <v>739</v>
      </c>
      <c r="X11" s="4">
        <v>450</v>
      </c>
      <c r="Y11" s="4">
        <v>732</v>
      </c>
      <c r="Z11" s="10">
        <f t="shared" ref="Z11:Z13" si="0">B11+D11+F11+H11+J11+L11+N11+P11+R11+T11+V11+X11</f>
        <v>5400</v>
      </c>
      <c r="AA11" s="10">
        <f t="shared" ref="AA11:AA13" si="1">SUM(C11,E11,G11,I11,K11,M11,O11,Q11,S11,U11,W11,Y11)</f>
        <v>8975</v>
      </c>
      <c r="AB11" s="5">
        <f t="shared" ref="AB11:AB13" si="2">AA11/Z11-100%</f>
        <v>0.66203703703703698</v>
      </c>
    </row>
    <row r="12" spans="1:28" ht="27" customHeight="1" thickBot="1" x14ac:dyDescent="0.3">
      <c r="A12" s="3" t="s">
        <v>10</v>
      </c>
      <c r="B12" s="9">
        <v>1450</v>
      </c>
      <c r="C12" s="9">
        <v>2024</v>
      </c>
      <c r="D12" s="9">
        <v>1450</v>
      </c>
      <c r="E12" s="9">
        <v>1913</v>
      </c>
      <c r="F12" s="9">
        <v>1450</v>
      </c>
      <c r="G12" s="9">
        <v>2011</v>
      </c>
      <c r="H12" s="9">
        <v>1450</v>
      </c>
      <c r="I12" s="9">
        <v>2446</v>
      </c>
      <c r="J12" s="9">
        <v>1708</v>
      </c>
      <c r="K12" s="9">
        <v>2543</v>
      </c>
      <c r="L12" s="9">
        <v>1708</v>
      </c>
      <c r="M12" s="9">
        <v>2388</v>
      </c>
      <c r="N12" s="9">
        <v>1708</v>
      </c>
      <c r="O12" s="9">
        <v>2718</v>
      </c>
      <c r="P12" s="9">
        <v>1708</v>
      </c>
      <c r="Q12" s="9">
        <v>2541</v>
      </c>
      <c r="R12" s="9">
        <v>1708</v>
      </c>
      <c r="S12" s="9">
        <v>2164</v>
      </c>
      <c r="T12" s="9">
        <v>1708</v>
      </c>
      <c r="U12" s="9">
        <v>2942</v>
      </c>
      <c r="V12" s="9">
        <v>1708</v>
      </c>
      <c r="W12" s="9">
        <v>2608</v>
      </c>
      <c r="X12" s="9">
        <v>1708</v>
      </c>
      <c r="Y12" s="9">
        <v>2386</v>
      </c>
      <c r="Z12" s="10">
        <f t="shared" si="0"/>
        <v>19464</v>
      </c>
      <c r="AA12" s="10">
        <f t="shared" si="1"/>
        <v>28684</v>
      </c>
      <c r="AB12" s="5">
        <f t="shared" si="2"/>
        <v>0.47369502671598851</v>
      </c>
    </row>
    <row r="13" spans="1:28" ht="27" customHeight="1" thickBot="1" x14ac:dyDescent="0.3">
      <c r="A13" s="3" t="s">
        <v>4</v>
      </c>
      <c r="B13" s="9">
        <f>SUM(B10:B12)</f>
        <v>2350</v>
      </c>
      <c r="C13" s="9">
        <f t="shared" ref="C13:G13" si="3">SUM(C10:C12)</f>
        <v>3346</v>
      </c>
      <c r="D13" s="9">
        <f>SUM(D10:D12)</f>
        <v>2350</v>
      </c>
      <c r="E13" s="9">
        <f t="shared" si="3"/>
        <v>3317</v>
      </c>
      <c r="F13" s="9">
        <f>SUM(F10:F12)</f>
        <v>2350</v>
      </c>
      <c r="G13" s="9">
        <f t="shared" si="3"/>
        <v>3298</v>
      </c>
      <c r="H13" s="9">
        <f>SUM(H10:H12)</f>
        <v>2350</v>
      </c>
      <c r="I13" s="9">
        <f t="shared" ref="I13:K13" si="4">SUM(I10:I12)</f>
        <v>3752</v>
      </c>
      <c r="J13" s="9">
        <f>SUM(J10:J12)</f>
        <v>2737</v>
      </c>
      <c r="K13" s="9">
        <f t="shared" si="4"/>
        <v>3740</v>
      </c>
      <c r="L13" s="9">
        <f>SUM(L10:L12)</f>
        <v>2737</v>
      </c>
      <c r="M13" s="9">
        <f t="shared" ref="M13:Q13" si="5">SUM(M10:M12)</f>
        <v>3836</v>
      </c>
      <c r="N13" s="9">
        <f>SUM(N10:N12)</f>
        <v>2737</v>
      </c>
      <c r="O13" s="9">
        <f t="shared" si="5"/>
        <v>4009</v>
      </c>
      <c r="P13" s="9">
        <f>SUM(P10:P12)</f>
        <v>2737</v>
      </c>
      <c r="Q13" s="9">
        <f t="shared" si="5"/>
        <v>3666</v>
      </c>
      <c r="R13" s="9">
        <f>SUM(R10:R12)</f>
        <v>2737</v>
      </c>
      <c r="S13" s="9">
        <f t="shared" ref="S13:Y13" si="6">SUM(S10:S12)</f>
        <v>3852</v>
      </c>
      <c r="T13" s="9">
        <f>SUM(T10:T12)</f>
        <v>2737</v>
      </c>
      <c r="U13" s="9">
        <f t="shared" si="6"/>
        <v>4513</v>
      </c>
      <c r="V13" s="9">
        <f>SUM(V10:V12)</f>
        <v>2737</v>
      </c>
      <c r="W13" s="9">
        <f t="shared" si="6"/>
        <v>3869</v>
      </c>
      <c r="X13" s="9">
        <v>2737</v>
      </c>
      <c r="Y13" s="9">
        <f t="shared" si="6"/>
        <v>3630</v>
      </c>
      <c r="Z13" s="10">
        <f t="shared" si="0"/>
        <v>31296</v>
      </c>
      <c r="AA13" s="10">
        <f t="shared" si="1"/>
        <v>44828</v>
      </c>
      <c r="AB13" s="5">
        <f t="shared" si="2"/>
        <v>0.43238752556237214</v>
      </c>
    </row>
    <row r="14" spans="1:28" ht="20.100000000000001" customHeight="1" x14ac:dyDescent="0.25">
      <c r="A14" s="18"/>
    </row>
    <row r="15" spans="1:28" ht="20.100000000000001" customHeight="1" thickBot="1" x14ac:dyDescent="0.3">
      <c r="A15" s="19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20.100000000000001" customHeight="1" thickBot="1" x14ac:dyDescent="0.3">
      <c r="A16" s="16"/>
      <c r="B16" s="6" t="s">
        <v>1</v>
      </c>
      <c r="C16" s="7"/>
      <c r="D16" s="6" t="s">
        <v>2</v>
      </c>
      <c r="E16" s="7"/>
      <c r="F16" s="6" t="s">
        <v>3</v>
      </c>
      <c r="G16" s="7"/>
      <c r="H16" s="6" t="s">
        <v>29</v>
      </c>
      <c r="I16" s="7"/>
      <c r="J16" s="6" t="s">
        <v>30</v>
      </c>
      <c r="K16" s="7"/>
      <c r="L16" s="6" t="s">
        <v>31</v>
      </c>
      <c r="M16" s="7"/>
      <c r="N16" s="6" t="s">
        <v>32</v>
      </c>
      <c r="O16" s="7"/>
      <c r="P16" s="6" t="s">
        <v>33</v>
      </c>
      <c r="Q16" s="7"/>
      <c r="R16" s="6" t="s">
        <v>34</v>
      </c>
      <c r="S16" s="7"/>
      <c r="T16" s="6" t="s">
        <v>35</v>
      </c>
      <c r="U16" s="7"/>
      <c r="V16" s="6" t="s">
        <v>36</v>
      </c>
      <c r="W16" s="7"/>
      <c r="X16" s="6" t="s">
        <v>37</v>
      </c>
      <c r="Y16" s="7"/>
      <c r="Z16" s="6" t="s">
        <v>4</v>
      </c>
      <c r="AA16" s="8"/>
      <c r="AB16" s="7"/>
    </row>
    <row r="17" spans="1:28" ht="27.75" customHeight="1" thickBot="1" x14ac:dyDescent="0.3">
      <c r="A17" s="17"/>
      <c r="B17" s="1" t="s">
        <v>5</v>
      </c>
      <c r="C17" s="1" t="s">
        <v>6</v>
      </c>
      <c r="D17" s="1" t="s">
        <v>5</v>
      </c>
      <c r="E17" s="1" t="s">
        <v>6</v>
      </c>
      <c r="F17" s="1" t="s">
        <v>5</v>
      </c>
      <c r="G17" s="1" t="s">
        <v>6</v>
      </c>
      <c r="H17" s="1" t="s">
        <v>5</v>
      </c>
      <c r="I17" s="1" t="s">
        <v>6</v>
      </c>
      <c r="J17" s="1" t="s">
        <v>5</v>
      </c>
      <c r="K17" s="1" t="s">
        <v>6</v>
      </c>
      <c r="L17" s="1" t="s">
        <v>5</v>
      </c>
      <c r="M17" s="1" t="s">
        <v>6</v>
      </c>
      <c r="N17" s="1" t="s">
        <v>5</v>
      </c>
      <c r="O17" s="1" t="s">
        <v>6</v>
      </c>
      <c r="P17" s="1" t="s">
        <v>5</v>
      </c>
      <c r="Q17" s="1" t="s">
        <v>6</v>
      </c>
      <c r="R17" s="1" t="s">
        <v>5</v>
      </c>
      <c r="S17" s="1" t="s">
        <v>6</v>
      </c>
      <c r="T17" s="1" t="s">
        <v>5</v>
      </c>
      <c r="U17" s="1" t="s">
        <v>6</v>
      </c>
      <c r="V17" s="1" t="s">
        <v>5</v>
      </c>
      <c r="W17" s="1" t="s">
        <v>6</v>
      </c>
      <c r="X17" s="1" t="s">
        <v>5</v>
      </c>
      <c r="Y17" s="1" t="s">
        <v>6</v>
      </c>
      <c r="Z17" s="1" t="s">
        <v>5</v>
      </c>
      <c r="AA17" s="1" t="s">
        <v>6</v>
      </c>
      <c r="AB17" s="1" t="s">
        <v>7</v>
      </c>
    </row>
    <row r="18" spans="1:28" ht="27.75" customHeight="1" thickBot="1" x14ac:dyDescent="0.3">
      <c r="A18" s="3" t="s">
        <v>12</v>
      </c>
      <c r="B18" s="9">
        <v>1350</v>
      </c>
      <c r="C18" s="9">
        <v>1422</v>
      </c>
      <c r="D18" s="9">
        <v>1350</v>
      </c>
      <c r="E18" s="4">
        <v>1369</v>
      </c>
      <c r="F18" s="9">
        <v>1350</v>
      </c>
      <c r="G18" s="9">
        <v>1248</v>
      </c>
      <c r="H18" s="9">
        <v>1350</v>
      </c>
      <c r="I18" s="9">
        <v>1429</v>
      </c>
      <c r="J18" s="9">
        <v>1669</v>
      </c>
      <c r="K18" s="9">
        <v>1514</v>
      </c>
      <c r="L18" s="9">
        <v>1669</v>
      </c>
      <c r="M18" s="9">
        <v>1376</v>
      </c>
      <c r="N18" s="9">
        <v>1669</v>
      </c>
      <c r="O18" s="9">
        <v>2495</v>
      </c>
      <c r="P18" s="9">
        <v>1669</v>
      </c>
      <c r="Q18" s="9">
        <v>2187</v>
      </c>
      <c r="R18" s="9">
        <v>1669</v>
      </c>
      <c r="S18" s="9">
        <v>2141</v>
      </c>
      <c r="T18" s="9">
        <v>1669</v>
      </c>
      <c r="U18" s="9">
        <v>2374</v>
      </c>
      <c r="V18" s="9">
        <v>1669</v>
      </c>
      <c r="W18" s="9">
        <v>1680</v>
      </c>
      <c r="X18" s="9">
        <v>1669</v>
      </c>
      <c r="Y18" s="9">
        <v>1956</v>
      </c>
      <c r="Z18" s="10">
        <f t="shared" ref="Z18:Z20" si="7">B18+D18+F18+H18+J18+L18+N18+P18+R18+T18+V18+X18</f>
        <v>18752</v>
      </c>
      <c r="AA18" s="10">
        <f t="shared" ref="AA18:AA20" si="8">SUM(C18,E18,G18,I18,K18,M18,O18,Q18,S18,U18,W18,Y18)</f>
        <v>21191</v>
      </c>
      <c r="AB18" s="5">
        <f>AA18/Z18-100%</f>
        <v>0.13006612627986347</v>
      </c>
    </row>
    <row r="19" spans="1:28" ht="27.75" customHeight="1" thickBot="1" x14ac:dyDescent="0.3">
      <c r="A19" s="3" t="s">
        <v>13</v>
      </c>
      <c r="B19" s="9">
        <v>380</v>
      </c>
      <c r="C19" s="9">
        <v>244</v>
      </c>
      <c r="D19" s="9">
        <v>380</v>
      </c>
      <c r="E19" s="9">
        <v>283</v>
      </c>
      <c r="F19" s="9">
        <v>380</v>
      </c>
      <c r="G19" s="4">
        <v>303</v>
      </c>
      <c r="H19" s="9">
        <v>380</v>
      </c>
      <c r="I19" s="4">
        <v>330</v>
      </c>
      <c r="J19" s="4">
        <v>380</v>
      </c>
      <c r="K19" s="4">
        <v>319</v>
      </c>
      <c r="L19" s="4">
        <v>380</v>
      </c>
      <c r="M19" s="4">
        <v>296</v>
      </c>
      <c r="N19" s="4">
        <v>380</v>
      </c>
      <c r="O19" s="4">
        <v>266</v>
      </c>
      <c r="P19" s="4">
        <v>380</v>
      </c>
      <c r="Q19" s="4">
        <v>409</v>
      </c>
      <c r="R19" s="4">
        <v>380</v>
      </c>
      <c r="S19" s="4">
        <v>499</v>
      </c>
      <c r="T19" s="4">
        <v>380</v>
      </c>
      <c r="U19" s="4">
        <v>482</v>
      </c>
      <c r="V19" s="4">
        <v>380</v>
      </c>
      <c r="W19" s="4">
        <v>402</v>
      </c>
      <c r="X19" s="4">
        <v>380</v>
      </c>
      <c r="Y19" s="4">
        <v>287</v>
      </c>
      <c r="Z19" s="10">
        <f t="shared" si="7"/>
        <v>4560</v>
      </c>
      <c r="AA19" s="10">
        <f t="shared" si="8"/>
        <v>4120</v>
      </c>
      <c r="AB19" s="5">
        <f t="shared" ref="AB19:AB20" si="9">AA19/Z19-100%</f>
        <v>-9.6491228070175405E-2</v>
      </c>
    </row>
    <row r="20" spans="1:28" ht="27.75" customHeight="1" thickBot="1" x14ac:dyDescent="0.3">
      <c r="A20" s="3" t="s">
        <v>4</v>
      </c>
      <c r="B20" s="9">
        <f>SUM(B18:B19)</f>
        <v>1730</v>
      </c>
      <c r="C20" s="9">
        <f t="shared" ref="C20:G20" si="10">C18+C19</f>
        <v>1666</v>
      </c>
      <c r="D20" s="9">
        <f>SUM(D18:D19)</f>
        <v>1730</v>
      </c>
      <c r="E20" s="9">
        <f t="shared" si="10"/>
        <v>1652</v>
      </c>
      <c r="F20" s="9">
        <f>SUM(F18:F19)</f>
        <v>1730</v>
      </c>
      <c r="G20" s="9">
        <f t="shared" si="10"/>
        <v>1551</v>
      </c>
      <c r="H20" s="9">
        <f>SUM(H18:H19)</f>
        <v>1730</v>
      </c>
      <c r="I20" s="9">
        <f t="shared" ref="I20:K20" si="11">I18+I19</f>
        <v>1759</v>
      </c>
      <c r="J20" s="9">
        <f>SUM(J18:J19)</f>
        <v>2049</v>
      </c>
      <c r="K20" s="9">
        <f t="shared" si="11"/>
        <v>1833</v>
      </c>
      <c r="L20" s="9">
        <f>SUM(L18:L19)</f>
        <v>2049</v>
      </c>
      <c r="M20" s="9">
        <f t="shared" ref="M20:Q20" si="12">M18+M19</f>
        <v>1672</v>
      </c>
      <c r="N20" s="9">
        <f>SUM(N18:N19)</f>
        <v>2049</v>
      </c>
      <c r="O20" s="9">
        <f t="shared" si="12"/>
        <v>2761</v>
      </c>
      <c r="P20" s="9">
        <f>SUM(P18:P19)</f>
        <v>2049</v>
      </c>
      <c r="Q20" s="9">
        <f t="shared" si="12"/>
        <v>2596</v>
      </c>
      <c r="R20" s="9">
        <f>SUM(R18:R19)</f>
        <v>2049</v>
      </c>
      <c r="S20" s="9">
        <f t="shared" ref="S20:Y20" si="13">S18+S19</f>
        <v>2640</v>
      </c>
      <c r="T20" s="9">
        <f>SUM(T18:T19)</f>
        <v>2049</v>
      </c>
      <c r="U20" s="9">
        <f t="shared" si="13"/>
        <v>2856</v>
      </c>
      <c r="V20" s="9">
        <f>SUM(V18:V19)</f>
        <v>2049</v>
      </c>
      <c r="W20" s="9">
        <f t="shared" si="13"/>
        <v>2082</v>
      </c>
      <c r="X20" s="9">
        <v>2049</v>
      </c>
      <c r="Y20" s="9">
        <f t="shared" si="13"/>
        <v>2243</v>
      </c>
      <c r="Z20" s="10">
        <f t="shared" si="7"/>
        <v>23312</v>
      </c>
      <c r="AA20" s="10">
        <f t="shared" si="8"/>
        <v>25311</v>
      </c>
      <c r="AB20" s="5">
        <f t="shared" si="9"/>
        <v>8.5749828414550366E-2</v>
      </c>
    </row>
    <row r="21" spans="1:28" ht="20.100000000000001" customHeight="1" x14ac:dyDescent="0.25">
      <c r="A21" s="18"/>
    </row>
    <row r="22" spans="1:28" ht="20.100000000000001" customHeight="1" thickBot="1" x14ac:dyDescent="0.3">
      <c r="A22" s="19" t="s">
        <v>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20.100000000000001" customHeight="1" thickBot="1" x14ac:dyDescent="0.3">
      <c r="A23" s="16"/>
      <c r="B23" s="6" t="s">
        <v>1</v>
      </c>
      <c r="C23" s="7"/>
      <c r="D23" s="6" t="s">
        <v>2</v>
      </c>
      <c r="E23" s="7"/>
      <c r="F23" s="6" t="s">
        <v>3</v>
      </c>
      <c r="G23" s="7"/>
      <c r="H23" s="6" t="s">
        <v>29</v>
      </c>
      <c r="I23" s="7"/>
      <c r="J23" s="6" t="s">
        <v>30</v>
      </c>
      <c r="K23" s="7"/>
      <c r="L23" s="6" t="s">
        <v>31</v>
      </c>
      <c r="M23" s="7"/>
      <c r="N23" s="6" t="s">
        <v>32</v>
      </c>
      <c r="O23" s="7"/>
      <c r="P23" s="6" t="s">
        <v>33</v>
      </c>
      <c r="Q23" s="7"/>
      <c r="R23" s="6" t="s">
        <v>34</v>
      </c>
      <c r="S23" s="7"/>
      <c r="T23" s="6" t="s">
        <v>35</v>
      </c>
      <c r="U23" s="7"/>
      <c r="V23" s="6" t="s">
        <v>36</v>
      </c>
      <c r="W23" s="7"/>
      <c r="X23" s="6" t="s">
        <v>37</v>
      </c>
      <c r="Y23" s="7"/>
      <c r="Z23" s="6" t="s">
        <v>4</v>
      </c>
      <c r="AA23" s="8"/>
      <c r="AB23" s="7"/>
    </row>
    <row r="24" spans="1:28" ht="25.5" customHeight="1" thickBot="1" x14ac:dyDescent="0.3">
      <c r="A24" s="17"/>
      <c r="B24" s="1" t="s">
        <v>5</v>
      </c>
      <c r="C24" s="1" t="s">
        <v>6</v>
      </c>
      <c r="D24" s="1" t="s">
        <v>5</v>
      </c>
      <c r="E24" s="1" t="s">
        <v>6</v>
      </c>
      <c r="F24" s="1" t="s">
        <v>5</v>
      </c>
      <c r="G24" s="1" t="s">
        <v>6</v>
      </c>
      <c r="H24" s="1" t="s">
        <v>5</v>
      </c>
      <c r="I24" s="1" t="s">
        <v>6</v>
      </c>
      <c r="J24" s="1" t="s">
        <v>5</v>
      </c>
      <c r="K24" s="1" t="s">
        <v>6</v>
      </c>
      <c r="L24" s="1" t="s">
        <v>5</v>
      </c>
      <c r="M24" s="1" t="s">
        <v>6</v>
      </c>
      <c r="N24" s="1" t="s">
        <v>5</v>
      </c>
      <c r="O24" s="1" t="s">
        <v>6</v>
      </c>
      <c r="P24" s="1" t="s">
        <v>5</v>
      </c>
      <c r="Q24" s="1" t="s">
        <v>6</v>
      </c>
      <c r="R24" s="1" t="s">
        <v>5</v>
      </c>
      <c r="S24" s="1" t="s">
        <v>6</v>
      </c>
      <c r="T24" s="1" t="s">
        <v>5</v>
      </c>
      <c r="U24" s="1" t="s">
        <v>6</v>
      </c>
      <c r="V24" s="1" t="s">
        <v>5</v>
      </c>
      <c r="W24" s="1" t="s">
        <v>6</v>
      </c>
      <c r="X24" s="1" t="s">
        <v>5</v>
      </c>
      <c r="Y24" s="1" t="s">
        <v>6</v>
      </c>
      <c r="Z24" s="1" t="s">
        <v>5</v>
      </c>
      <c r="AA24" s="1" t="s">
        <v>6</v>
      </c>
      <c r="AB24" s="1" t="s">
        <v>7</v>
      </c>
    </row>
    <row r="25" spans="1:28" ht="27" customHeight="1" thickBot="1" x14ac:dyDescent="0.3">
      <c r="A25" s="3" t="s">
        <v>15</v>
      </c>
      <c r="B25" s="4">
        <v>800</v>
      </c>
      <c r="C25" s="4">
        <v>704</v>
      </c>
      <c r="D25" s="4">
        <v>800</v>
      </c>
      <c r="E25" s="4">
        <v>500</v>
      </c>
      <c r="F25" s="4">
        <v>800</v>
      </c>
      <c r="G25" s="4">
        <v>338</v>
      </c>
      <c r="H25" s="4">
        <v>800</v>
      </c>
      <c r="I25" s="4">
        <v>1074</v>
      </c>
      <c r="J25" s="4">
        <v>800</v>
      </c>
      <c r="K25" s="4">
        <v>661</v>
      </c>
      <c r="L25" s="4">
        <v>800</v>
      </c>
      <c r="M25" s="4">
        <v>865</v>
      </c>
      <c r="N25" s="4">
        <v>800</v>
      </c>
      <c r="O25" s="4">
        <v>775</v>
      </c>
      <c r="P25" s="4">
        <v>800</v>
      </c>
      <c r="Q25" s="4">
        <v>855</v>
      </c>
      <c r="R25" s="4">
        <v>800</v>
      </c>
      <c r="S25" s="4">
        <v>749</v>
      </c>
      <c r="T25" s="4">
        <v>800</v>
      </c>
      <c r="U25" s="4">
        <v>876</v>
      </c>
      <c r="V25" s="4">
        <v>800</v>
      </c>
      <c r="W25" s="4">
        <v>756</v>
      </c>
      <c r="X25" s="4">
        <v>800</v>
      </c>
      <c r="Y25" s="4">
        <v>692</v>
      </c>
      <c r="Z25" s="10">
        <f t="shared" ref="Z25:Z30" si="14">B25+D25+F25+H25+J25+L25+N25+P25+R25+T25+V25+X25</f>
        <v>9600</v>
      </c>
      <c r="AA25" s="10">
        <f t="shared" ref="AA25:AA30" si="15">SUM(C25,E25,G25,I25,K25,M25,O25,Q25,S25,U25,W25,Y25)</f>
        <v>8845</v>
      </c>
      <c r="AB25" s="5">
        <f t="shared" ref="AB25:AB30" si="16">AA25/Z25-100%</f>
        <v>-7.8645833333333304E-2</v>
      </c>
    </row>
    <row r="26" spans="1:28" ht="27" customHeight="1" thickBot="1" x14ac:dyDescent="0.3">
      <c r="A26" s="3" t="s">
        <v>16</v>
      </c>
      <c r="B26" s="4">
        <v>545</v>
      </c>
      <c r="C26" s="4">
        <v>906</v>
      </c>
      <c r="D26" s="4">
        <v>545</v>
      </c>
      <c r="E26" s="4">
        <v>799</v>
      </c>
      <c r="F26" s="4">
        <v>545</v>
      </c>
      <c r="G26" s="4">
        <v>782</v>
      </c>
      <c r="H26" s="4">
        <v>545</v>
      </c>
      <c r="I26" s="4">
        <v>880</v>
      </c>
      <c r="J26" s="4">
        <v>545</v>
      </c>
      <c r="K26" s="4">
        <v>810</v>
      </c>
      <c r="L26" s="4">
        <v>545</v>
      </c>
      <c r="M26" s="4">
        <v>756</v>
      </c>
      <c r="N26" s="4">
        <v>545</v>
      </c>
      <c r="O26" s="4">
        <v>825</v>
      </c>
      <c r="P26" s="4">
        <v>545</v>
      </c>
      <c r="Q26" s="4">
        <v>755</v>
      </c>
      <c r="R26" s="4">
        <v>545</v>
      </c>
      <c r="S26" s="4">
        <v>735</v>
      </c>
      <c r="T26" s="4">
        <v>545</v>
      </c>
      <c r="U26" s="4">
        <v>782</v>
      </c>
      <c r="V26" s="4">
        <v>685</v>
      </c>
      <c r="W26" s="4">
        <v>613</v>
      </c>
      <c r="X26" s="4">
        <v>685</v>
      </c>
      <c r="Y26" s="4">
        <v>653</v>
      </c>
      <c r="Z26" s="10">
        <f t="shared" si="14"/>
        <v>6820</v>
      </c>
      <c r="AA26" s="10">
        <f t="shared" si="15"/>
        <v>9296</v>
      </c>
      <c r="AB26" s="5">
        <f t="shared" si="16"/>
        <v>0.36304985337243401</v>
      </c>
    </row>
    <row r="27" spans="1:28" ht="27" customHeight="1" thickBot="1" x14ac:dyDescent="0.3">
      <c r="A27" s="3" t="s">
        <v>17</v>
      </c>
      <c r="B27" s="4">
        <v>300</v>
      </c>
      <c r="C27" s="4">
        <v>253</v>
      </c>
      <c r="D27" s="4">
        <v>300</v>
      </c>
      <c r="E27" s="4">
        <v>222</v>
      </c>
      <c r="F27" s="4">
        <v>300</v>
      </c>
      <c r="G27" s="4">
        <v>270</v>
      </c>
      <c r="H27" s="4">
        <v>300</v>
      </c>
      <c r="I27" s="4">
        <v>334</v>
      </c>
      <c r="J27" s="4">
        <v>300</v>
      </c>
      <c r="K27" s="4">
        <v>307</v>
      </c>
      <c r="L27" s="4">
        <v>300</v>
      </c>
      <c r="M27" s="4">
        <v>292</v>
      </c>
      <c r="N27" s="4">
        <v>300</v>
      </c>
      <c r="O27" s="4">
        <v>320</v>
      </c>
      <c r="P27" s="4">
        <v>300</v>
      </c>
      <c r="Q27" s="4">
        <v>366</v>
      </c>
      <c r="R27" s="4">
        <v>300</v>
      </c>
      <c r="S27" s="4">
        <v>363</v>
      </c>
      <c r="T27" s="4">
        <v>300</v>
      </c>
      <c r="U27" s="4">
        <v>326</v>
      </c>
      <c r="V27" s="4">
        <v>300</v>
      </c>
      <c r="W27" s="4">
        <v>294</v>
      </c>
      <c r="X27" s="4">
        <v>300</v>
      </c>
      <c r="Y27" s="4">
        <v>286</v>
      </c>
      <c r="Z27" s="10">
        <f t="shared" si="14"/>
        <v>3600</v>
      </c>
      <c r="AA27" s="10">
        <f t="shared" si="15"/>
        <v>3633</v>
      </c>
      <c r="AB27" s="5">
        <f t="shared" si="16"/>
        <v>9.1666666666667673E-3</v>
      </c>
    </row>
    <row r="28" spans="1:28" ht="27" customHeight="1" thickBot="1" x14ac:dyDescent="0.3">
      <c r="A28" s="3" t="s">
        <v>18</v>
      </c>
      <c r="B28" s="4">
        <v>450</v>
      </c>
      <c r="C28" s="4">
        <v>498</v>
      </c>
      <c r="D28" s="4">
        <v>450</v>
      </c>
      <c r="E28" s="4">
        <v>433</v>
      </c>
      <c r="F28" s="4">
        <v>450</v>
      </c>
      <c r="G28" s="4">
        <v>452</v>
      </c>
      <c r="H28" s="4">
        <v>450</v>
      </c>
      <c r="I28" s="4">
        <v>453</v>
      </c>
      <c r="J28" s="4">
        <v>450</v>
      </c>
      <c r="K28" s="4">
        <v>445</v>
      </c>
      <c r="L28" s="4">
        <v>450</v>
      </c>
      <c r="M28" s="4">
        <v>355</v>
      </c>
      <c r="N28" s="4">
        <v>450</v>
      </c>
      <c r="O28" s="4">
        <v>282</v>
      </c>
      <c r="P28" s="4">
        <v>450</v>
      </c>
      <c r="Q28" s="4">
        <v>299</v>
      </c>
      <c r="R28" s="4">
        <v>450</v>
      </c>
      <c r="S28" s="4">
        <v>353</v>
      </c>
      <c r="T28" s="4">
        <v>450</v>
      </c>
      <c r="U28" s="4">
        <v>231</v>
      </c>
      <c r="V28" s="4">
        <v>450</v>
      </c>
      <c r="W28" s="4">
        <v>140</v>
      </c>
      <c r="X28" s="4">
        <v>450</v>
      </c>
      <c r="Y28" s="4">
        <v>164</v>
      </c>
      <c r="Z28" s="10">
        <f t="shared" si="14"/>
        <v>5400</v>
      </c>
      <c r="AA28" s="10">
        <f t="shared" si="15"/>
        <v>4105</v>
      </c>
      <c r="AB28" s="5">
        <f t="shared" si="16"/>
        <v>-0.23981481481481481</v>
      </c>
    </row>
    <row r="29" spans="1:28" ht="27" customHeight="1" thickBot="1" x14ac:dyDescent="0.3">
      <c r="A29" s="3" t="s">
        <v>19</v>
      </c>
      <c r="B29" s="4">
        <v>350</v>
      </c>
      <c r="C29" s="4">
        <v>309</v>
      </c>
      <c r="D29" s="4">
        <v>350</v>
      </c>
      <c r="E29" s="4">
        <v>312</v>
      </c>
      <c r="F29" s="4">
        <v>350</v>
      </c>
      <c r="G29" s="4">
        <v>291</v>
      </c>
      <c r="H29" s="4">
        <v>350</v>
      </c>
      <c r="I29" s="4">
        <v>315</v>
      </c>
      <c r="J29" s="4">
        <v>350</v>
      </c>
      <c r="K29" s="4">
        <v>297</v>
      </c>
      <c r="L29" s="4">
        <v>350</v>
      </c>
      <c r="M29" s="4">
        <v>269</v>
      </c>
      <c r="N29" s="4">
        <v>350</v>
      </c>
      <c r="O29" s="4">
        <v>281</v>
      </c>
      <c r="P29" s="4">
        <v>350</v>
      </c>
      <c r="Q29" s="4">
        <v>278</v>
      </c>
      <c r="R29" s="4">
        <v>350</v>
      </c>
      <c r="S29" s="4">
        <v>317</v>
      </c>
      <c r="T29" s="4">
        <v>350</v>
      </c>
      <c r="U29" s="4">
        <v>298</v>
      </c>
      <c r="V29" s="4">
        <v>350</v>
      </c>
      <c r="W29" s="4">
        <v>279</v>
      </c>
      <c r="X29" s="4">
        <v>350</v>
      </c>
      <c r="Y29" s="4">
        <v>239</v>
      </c>
      <c r="Z29" s="10">
        <f t="shared" si="14"/>
        <v>4200</v>
      </c>
      <c r="AA29" s="10">
        <f t="shared" si="15"/>
        <v>3485</v>
      </c>
      <c r="AB29" s="5">
        <f t="shared" si="16"/>
        <v>-0.17023809523809519</v>
      </c>
    </row>
    <row r="30" spans="1:28" ht="27" customHeight="1" thickBot="1" x14ac:dyDescent="0.3">
      <c r="A30" s="3" t="s">
        <v>4</v>
      </c>
      <c r="B30" s="9">
        <f t="shared" ref="B30:G30" si="17">SUM(B25:B29)</f>
        <v>2445</v>
      </c>
      <c r="C30" s="9">
        <f t="shared" si="17"/>
        <v>2670</v>
      </c>
      <c r="D30" s="9">
        <f t="shared" si="17"/>
        <v>2445</v>
      </c>
      <c r="E30" s="9">
        <f t="shared" si="17"/>
        <v>2266</v>
      </c>
      <c r="F30" s="9">
        <f t="shared" si="17"/>
        <v>2445</v>
      </c>
      <c r="G30" s="9">
        <f t="shared" si="17"/>
        <v>2133</v>
      </c>
      <c r="H30" s="9">
        <f t="shared" ref="H30:J30" si="18">SUM(H25:H29)</f>
        <v>2445</v>
      </c>
      <c r="I30" s="9">
        <f t="shared" ref="I30:L30" si="19">SUM(I25:I29)</f>
        <v>3056</v>
      </c>
      <c r="J30" s="9">
        <f t="shared" si="18"/>
        <v>2445</v>
      </c>
      <c r="K30" s="9">
        <f t="shared" si="19"/>
        <v>2520</v>
      </c>
      <c r="L30" s="9">
        <f t="shared" si="19"/>
        <v>2445</v>
      </c>
      <c r="M30" s="9">
        <f t="shared" ref="M30:N30" si="20">SUM(M25:M29)</f>
        <v>2537</v>
      </c>
      <c r="N30" s="9">
        <f t="shared" si="20"/>
        <v>2445</v>
      </c>
      <c r="O30" s="9">
        <f t="shared" ref="O30:Q30" si="21">SUM(O25:O29)</f>
        <v>2483</v>
      </c>
      <c r="P30" s="9">
        <f t="shared" si="21"/>
        <v>2445</v>
      </c>
      <c r="Q30" s="9">
        <f t="shared" si="21"/>
        <v>2553</v>
      </c>
      <c r="R30" s="9">
        <f t="shared" ref="R30:S30" si="22">SUM(R25:R29)</f>
        <v>2445</v>
      </c>
      <c r="S30" s="9">
        <f t="shared" si="22"/>
        <v>2517</v>
      </c>
      <c r="T30" s="9">
        <f t="shared" ref="T30:Y30" si="23">SUM(T25:T29)</f>
        <v>2445</v>
      </c>
      <c r="U30" s="9">
        <f t="shared" si="23"/>
        <v>2513</v>
      </c>
      <c r="V30" s="9">
        <f t="shared" si="23"/>
        <v>2585</v>
      </c>
      <c r="W30" s="9">
        <f t="shared" si="23"/>
        <v>2082</v>
      </c>
      <c r="X30" s="9">
        <f t="shared" ref="X30" si="24">SUM(X25:X29)</f>
        <v>2585</v>
      </c>
      <c r="Y30" s="9">
        <f t="shared" si="23"/>
        <v>2034</v>
      </c>
      <c r="Z30" s="10">
        <f t="shared" si="14"/>
        <v>29620</v>
      </c>
      <c r="AA30" s="10">
        <f t="shared" si="15"/>
        <v>29364</v>
      </c>
      <c r="AB30" s="5">
        <f t="shared" si="16"/>
        <v>-8.6428089128967045E-3</v>
      </c>
    </row>
    <row r="31" spans="1:28" ht="20.100000000000001" customHeight="1" x14ac:dyDescent="0.25">
      <c r="A31" s="18"/>
    </row>
    <row r="32" spans="1:28" ht="20.100000000000001" customHeight="1" thickBot="1" x14ac:dyDescent="0.3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20.100000000000001" customHeight="1" thickBot="1" x14ac:dyDescent="0.3">
      <c r="A33" s="16"/>
      <c r="B33" s="6" t="s">
        <v>1</v>
      </c>
      <c r="C33" s="7"/>
      <c r="D33" s="6" t="s">
        <v>2</v>
      </c>
      <c r="E33" s="7"/>
      <c r="F33" s="6" t="s">
        <v>3</v>
      </c>
      <c r="G33" s="7"/>
      <c r="H33" s="6" t="s">
        <v>29</v>
      </c>
      <c r="I33" s="7"/>
      <c r="J33" s="6" t="s">
        <v>30</v>
      </c>
      <c r="K33" s="7"/>
      <c r="L33" s="6" t="s">
        <v>31</v>
      </c>
      <c r="M33" s="7"/>
      <c r="N33" s="6" t="s">
        <v>32</v>
      </c>
      <c r="O33" s="7"/>
      <c r="P33" s="6" t="s">
        <v>33</v>
      </c>
      <c r="Q33" s="7"/>
      <c r="R33" s="6" t="s">
        <v>34</v>
      </c>
      <c r="S33" s="7"/>
      <c r="T33" s="6" t="s">
        <v>35</v>
      </c>
      <c r="U33" s="7"/>
      <c r="V33" s="6" t="s">
        <v>36</v>
      </c>
      <c r="W33" s="7"/>
      <c r="X33" s="6" t="s">
        <v>37</v>
      </c>
      <c r="Y33" s="7"/>
      <c r="Z33" s="6" t="s">
        <v>4</v>
      </c>
      <c r="AA33" s="8"/>
      <c r="AB33" s="7"/>
    </row>
    <row r="34" spans="1:28" ht="24.75" customHeight="1" thickBot="1" x14ac:dyDescent="0.3">
      <c r="A34" s="17"/>
      <c r="B34" s="1" t="s">
        <v>5</v>
      </c>
      <c r="C34" s="1" t="s">
        <v>6</v>
      </c>
      <c r="D34" s="1" t="s">
        <v>5</v>
      </c>
      <c r="E34" s="1" t="s">
        <v>6</v>
      </c>
      <c r="F34" s="1" t="s">
        <v>5</v>
      </c>
      <c r="G34" s="1" t="s">
        <v>6</v>
      </c>
      <c r="H34" s="1" t="s">
        <v>5</v>
      </c>
      <c r="I34" s="1" t="s">
        <v>6</v>
      </c>
      <c r="J34" s="1" t="s">
        <v>5</v>
      </c>
      <c r="K34" s="1" t="s">
        <v>6</v>
      </c>
      <c r="L34" s="1" t="s">
        <v>5</v>
      </c>
      <c r="M34" s="1" t="s">
        <v>6</v>
      </c>
      <c r="N34" s="1" t="s">
        <v>5</v>
      </c>
      <c r="O34" s="1" t="s">
        <v>6</v>
      </c>
      <c r="P34" s="1" t="s">
        <v>5</v>
      </c>
      <c r="Q34" s="1" t="s">
        <v>6</v>
      </c>
      <c r="R34" s="1" t="s">
        <v>5</v>
      </c>
      <c r="S34" s="1" t="s">
        <v>6</v>
      </c>
      <c r="T34" s="1" t="s">
        <v>5</v>
      </c>
      <c r="U34" s="1" t="s">
        <v>6</v>
      </c>
      <c r="V34" s="1" t="s">
        <v>5</v>
      </c>
      <c r="W34" s="1" t="s">
        <v>6</v>
      </c>
      <c r="X34" s="1" t="s">
        <v>5</v>
      </c>
      <c r="Y34" s="1" t="s">
        <v>6</v>
      </c>
      <c r="Z34" s="1" t="s">
        <v>5</v>
      </c>
      <c r="AA34" s="1" t="s">
        <v>6</v>
      </c>
      <c r="AB34" s="1" t="s">
        <v>7</v>
      </c>
    </row>
    <row r="35" spans="1:28" ht="33.75" customHeight="1" thickBot="1" x14ac:dyDescent="0.3">
      <c r="A35" s="3" t="s">
        <v>21</v>
      </c>
      <c r="B35" s="4">
        <v>620</v>
      </c>
      <c r="C35" s="4">
        <v>845</v>
      </c>
      <c r="D35" s="4">
        <v>620</v>
      </c>
      <c r="E35" s="4">
        <v>739</v>
      </c>
      <c r="F35" s="4">
        <v>620</v>
      </c>
      <c r="G35" s="4">
        <v>732</v>
      </c>
      <c r="H35" s="4">
        <v>620</v>
      </c>
      <c r="I35" s="4">
        <v>820</v>
      </c>
      <c r="J35" s="4">
        <v>620</v>
      </c>
      <c r="K35" s="4">
        <v>744</v>
      </c>
      <c r="L35" s="4">
        <v>620</v>
      </c>
      <c r="M35" s="4">
        <v>693</v>
      </c>
      <c r="N35" s="4">
        <v>620</v>
      </c>
      <c r="O35" s="4">
        <v>759</v>
      </c>
      <c r="P35" s="4">
        <v>620</v>
      </c>
      <c r="Q35" s="4">
        <v>807</v>
      </c>
      <c r="R35" s="4">
        <v>620</v>
      </c>
      <c r="S35" s="4">
        <v>777</v>
      </c>
      <c r="T35" s="4">
        <v>620</v>
      </c>
      <c r="U35" s="4">
        <v>859</v>
      </c>
      <c r="V35" s="4">
        <v>800</v>
      </c>
      <c r="W35" s="4">
        <v>796</v>
      </c>
      <c r="X35" s="4">
        <v>800</v>
      </c>
      <c r="Y35" s="4">
        <v>770</v>
      </c>
      <c r="Z35" s="10">
        <f t="shared" ref="Z35:Z38" si="25">B35+D35+F35+H35+J35+L35+N35+P35+R35+T35+V35+X35</f>
        <v>7800</v>
      </c>
      <c r="AA35" s="10">
        <f t="shared" ref="AA35:AA38" si="26">SUM(C35,E35,G35,I35,K35,M35,O35,Q35,S35,U35,W35,Y35)</f>
        <v>9341</v>
      </c>
      <c r="AB35" s="5">
        <f t="shared" ref="AB35:AB38" si="27">AA35/Z35-100%</f>
        <v>0.19756410256410262</v>
      </c>
    </row>
    <row r="36" spans="1:28" ht="33.75" customHeight="1" thickBot="1" x14ac:dyDescent="0.3">
      <c r="A36" s="3" t="s">
        <v>22</v>
      </c>
      <c r="B36" s="4">
        <v>450</v>
      </c>
      <c r="C36" s="4">
        <v>767</v>
      </c>
      <c r="D36" s="4">
        <v>450</v>
      </c>
      <c r="E36" s="4">
        <v>553</v>
      </c>
      <c r="F36" s="4">
        <v>450</v>
      </c>
      <c r="G36" s="4">
        <v>729</v>
      </c>
      <c r="H36" s="4">
        <v>450</v>
      </c>
      <c r="I36" s="4">
        <v>679</v>
      </c>
      <c r="J36" s="4">
        <v>450</v>
      </c>
      <c r="K36" s="4">
        <v>606</v>
      </c>
      <c r="L36" s="4">
        <v>450</v>
      </c>
      <c r="M36" s="4">
        <v>674</v>
      </c>
      <c r="N36" s="4">
        <v>450</v>
      </c>
      <c r="O36" s="4">
        <v>668</v>
      </c>
      <c r="P36" s="4">
        <v>450</v>
      </c>
      <c r="Q36" s="4">
        <v>683</v>
      </c>
      <c r="R36" s="4">
        <v>450</v>
      </c>
      <c r="S36" s="4">
        <v>604</v>
      </c>
      <c r="T36" s="4">
        <v>450</v>
      </c>
      <c r="U36" s="4">
        <v>674</v>
      </c>
      <c r="V36" s="4">
        <v>620</v>
      </c>
      <c r="W36" s="4">
        <v>564</v>
      </c>
      <c r="X36" s="4">
        <v>620</v>
      </c>
      <c r="Y36" s="4">
        <v>591</v>
      </c>
      <c r="Z36" s="10">
        <f t="shared" si="25"/>
        <v>5740</v>
      </c>
      <c r="AA36" s="10">
        <f t="shared" si="26"/>
        <v>7792</v>
      </c>
      <c r="AB36" s="5">
        <f t="shared" si="27"/>
        <v>0.35749128919860618</v>
      </c>
    </row>
    <row r="37" spans="1:28" ht="33.75" customHeight="1" thickBot="1" x14ac:dyDescent="0.3">
      <c r="A37" s="3" t="s">
        <v>23</v>
      </c>
      <c r="B37" s="1">
        <f>B35+B36</f>
        <v>1070</v>
      </c>
      <c r="C37" s="1">
        <f t="shared" ref="C37:G37" si="28">C35+C36</f>
        <v>1612</v>
      </c>
      <c r="D37" s="1">
        <f>D35+D36</f>
        <v>1070</v>
      </c>
      <c r="E37" s="1">
        <f t="shared" si="28"/>
        <v>1292</v>
      </c>
      <c r="F37" s="1">
        <f>F35+F36</f>
        <v>1070</v>
      </c>
      <c r="G37" s="1">
        <f t="shared" si="28"/>
        <v>1461</v>
      </c>
      <c r="H37" s="1">
        <f>H35+H36</f>
        <v>1070</v>
      </c>
      <c r="I37" s="1">
        <f t="shared" ref="I37:K37" si="29">I35+I36</f>
        <v>1499</v>
      </c>
      <c r="J37" s="1">
        <f>J35+J36</f>
        <v>1070</v>
      </c>
      <c r="K37" s="1">
        <f t="shared" si="29"/>
        <v>1350</v>
      </c>
      <c r="L37" s="1">
        <f>L35+L36</f>
        <v>1070</v>
      </c>
      <c r="M37" s="1">
        <f t="shared" ref="M37:O37" si="30">M35+M36</f>
        <v>1367</v>
      </c>
      <c r="N37" s="1">
        <f>N35+N36</f>
        <v>1070</v>
      </c>
      <c r="O37" s="1">
        <f t="shared" si="30"/>
        <v>1427</v>
      </c>
      <c r="P37" s="1">
        <f t="shared" ref="P37:Y37" si="31">P35+P36</f>
        <v>1070</v>
      </c>
      <c r="Q37" s="1">
        <f t="shared" si="31"/>
        <v>1490</v>
      </c>
      <c r="R37" s="1">
        <f t="shared" si="31"/>
        <v>1070</v>
      </c>
      <c r="S37" s="1">
        <f t="shared" si="31"/>
        <v>1381</v>
      </c>
      <c r="T37" s="1">
        <f t="shared" si="31"/>
        <v>1070</v>
      </c>
      <c r="U37" s="1">
        <f t="shared" si="31"/>
        <v>1533</v>
      </c>
      <c r="V37" s="1">
        <f t="shared" si="31"/>
        <v>1420</v>
      </c>
      <c r="W37" s="1">
        <f t="shared" si="31"/>
        <v>1360</v>
      </c>
      <c r="X37" s="1">
        <f t="shared" ref="X37" si="32">X35+X36</f>
        <v>1420</v>
      </c>
      <c r="Y37" s="1">
        <f t="shared" si="31"/>
        <v>1361</v>
      </c>
      <c r="Z37" s="10">
        <f t="shared" si="25"/>
        <v>13540</v>
      </c>
      <c r="AA37" s="10">
        <f t="shared" si="26"/>
        <v>17133</v>
      </c>
      <c r="AB37" s="5">
        <f t="shared" si="27"/>
        <v>0.26536189069423921</v>
      </c>
    </row>
    <row r="38" spans="1:28" ht="33.75" customHeight="1" thickBot="1" x14ac:dyDescent="0.3">
      <c r="A38" s="3" t="s">
        <v>24</v>
      </c>
      <c r="B38" s="4">
        <v>1600</v>
      </c>
      <c r="C38" s="4">
        <v>1932</v>
      </c>
      <c r="D38" s="4">
        <v>1600</v>
      </c>
      <c r="E38" s="4">
        <v>1626</v>
      </c>
      <c r="F38" s="4">
        <v>1600</v>
      </c>
      <c r="G38" s="4">
        <v>1756</v>
      </c>
      <c r="H38" s="4">
        <v>1600</v>
      </c>
      <c r="I38" s="4">
        <v>1675</v>
      </c>
      <c r="J38" s="4">
        <v>1600</v>
      </c>
      <c r="K38" s="4">
        <v>1743</v>
      </c>
      <c r="L38" s="4">
        <v>1600</v>
      </c>
      <c r="M38" s="4">
        <v>1694</v>
      </c>
      <c r="N38" s="4">
        <v>1600</v>
      </c>
      <c r="O38" s="4">
        <v>1815</v>
      </c>
      <c r="P38" s="4">
        <v>1600</v>
      </c>
      <c r="Q38" s="4">
        <v>1548</v>
      </c>
      <c r="R38" s="4">
        <v>1600</v>
      </c>
      <c r="S38" s="4">
        <v>2036</v>
      </c>
      <c r="T38" s="4">
        <v>1600</v>
      </c>
      <c r="U38" s="4">
        <v>2009</v>
      </c>
      <c r="V38" s="4">
        <v>2000</v>
      </c>
      <c r="W38" s="4">
        <v>2020</v>
      </c>
      <c r="X38" s="4">
        <v>2000</v>
      </c>
      <c r="Y38" s="4">
        <v>2007</v>
      </c>
      <c r="Z38" s="10">
        <f t="shared" si="25"/>
        <v>20000</v>
      </c>
      <c r="AA38" s="10">
        <f t="shared" si="26"/>
        <v>21861</v>
      </c>
      <c r="AB38" s="5">
        <f t="shared" si="27"/>
        <v>9.3050000000000077E-2</v>
      </c>
    </row>
    <row r="39" spans="1:28" ht="20.100000000000001" customHeight="1" x14ac:dyDescent="0.25">
      <c r="A39" s="18"/>
    </row>
    <row r="40" spans="1:28" x14ac:dyDescent="0.25">
      <c r="A40" s="20" t="s">
        <v>25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25">
      <c r="A41" s="20" t="s">
        <v>26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25">
      <c r="A42" s="20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25">
      <c r="A43" s="2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25">
      <c r="A44" s="2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25">
      <c r="A45" s="2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25">
      <c r="A46" s="2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</sheetData>
  <mergeCells count="62">
    <mergeCell ref="R33:S33"/>
    <mergeCell ref="A23:A24"/>
    <mergeCell ref="A32:AB32"/>
    <mergeCell ref="F23:G23"/>
    <mergeCell ref="B33:C33"/>
    <mergeCell ref="D33:E33"/>
    <mergeCell ref="F33:G33"/>
    <mergeCell ref="B23:C23"/>
    <mergeCell ref="D23:E23"/>
    <mergeCell ref="Z33:AB33"/>
    <mergeCell ref="Z23:AB23"/>
    <mergeCell ref="J23:K23"/>
    <mergeCell ref="J33:K33"/>
    <mergeCell ref="H23:I23"/>
    <mergeCell ref="H33:I33"/>
    <mergeCell ref="A33:A34"/>
    <mergeCell ref="X8:Y8"/>
    <mergeCell ref="N23:O23"/>
    <mergeCell ref="N8:O8"/>
    <mergeCell ref="N16:O16"/>
    <mergeCell ref="R8:S8"/>
    <mergeCell ref="R16:S16"/>
    <mergeCell ref="R23:S23"/>
    <mergeCell ref="T23:U23"/>
    <mergeCell ref="L23:M23"/>
    <mergeCell ref="A4:AB4"/>
    <mergeCell ref="A5:AB5"/>
    <mergeCell ref="B8:C8"/>
    <mergeCell ref="A15:AB15"/>
    <mergeCell ref="A22:AB22"/>
    <mergeCell ref="A6:E6"/>
    <mergeCell ref="A8:A9"/>
    <mergeCell ref="Z16:AB16"/>
    <mergeCell ref="A16:A17"/>
    <mergeCell ref="Z8:AB8"/>
    <mergeCell ref="F8:G8"/>
    <mergeCell ref="F16:G16"/>
    <mergeCell ref="T8:U8"/>
    <mergeCell ref="T16:U16"/>
    <mergeCell ref="V8:W8"/>
    <mergeCell ref="T33:U33"/>
    <mergeCell ref="N33:O33"/>
    <mergeCell ref="D8:E8"/>
    <mergeCell ref="B16:C16"/>
    <mergeCell ref="P8:Q8"/>
    <mergeCell ref="P33:Q33"/>
    <mergeCell ref="P23:Q23"/>
    <mergeCell ref="P16:Q16"/>
    <mergeCell ref="D16:E16"/>
    <mergeCell ref="H8:I8"/>
    <mergeCell ref="L33:M33"/>
    <mergeCell ref="J8:K8"/>
    <mergeCell ref="J16:K16"/>
    <mergeCell ref="H16:I16"/>
    <mergeCell ref="L8:M8"/>
    <mergeCell ref="L16:M16"/>
    <mergeCell ref="X33:Y33"/>
    <mergeCell ref="X23:Y23"/>
    <mergeCell ref="X16:Y16"/>
    <mergeCell ref="V33:W33"/>
    <mergeCell ref="V23:W23"/>
    <mergeCell ref="V16:W16"/>
  </mergeCells>
  <phoneticPr fontId="19" type="noConversion"/>
  <hyperlinks>
    <hyperlink ref="A41" r:id="rId1" display="http://www.cross.saude.sp.gov.br/" xr:uid="{FE51D1B8-68B3-43B5-8936-1C285D78F04F}"/>
  </hyperlinks>
  <printOptions horizontalCentered="1"/>
  <pageMargins left="0.25" right="0.25" top="0.75" bottom="0.75" header="0.3" footer="0.3"/>
  <pageSetup paperSize="9" scale="4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2025-01-10T13:45:46Z</cp:lastPrinted>
  <dcterms:created xsi:type="dcterms:W3CDTF">2020-12-14T19:05:34Z</dcterms:created>
  <dcterms:modified xsi:type="dcterms:W3CDTF">2025-01-10T13:47:27Z</dcterms:modified>
</cp:coreProperties>
</file>