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4121114E-FB1E-42E2-932A-202A2385CD4C}" xr6:coauthVersionLast="47" xr6:coauthVersionMax="47" xr10:uidLastSave="{00000000-0000-0000-0000-000000000000}"/>
  <bookViews>
    <workbookView xWindow="2730" yWindow="390" windowWidth="25500" windowHeight="15090" xr2:uid="{00000000-000D-0000-FFFF-FFFF00000000}"/>
  </bookViews>
  <sheets>
    <sheet name="Atividades e Resultados Amb." sheetId="2" r:id="rId1"/>
  </sheets>
  <definedNames>
    <definedName name="_xlnm.Print_Area" localSheetId="0">'Atividades e Resultados Amb.'!$A$1:$T$44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2" l="1"/>
  <c r="R38" i="2"/>
  <c r="R37" i="2"/>
  <c r="R36" i="2"/>
  <c r="R31" i="2"/>
  <c r="R30" i="2"/>
  <c r="R29" i="2"/>
  <c r="R28" i="2"/>
  <c r="R27" i="2"/>
  <c r="R26" i="2"/>
  <c r="R21" i="2"/>
  <c r="R20" i="2"/>
  <c r="R19" i="2"/>
  <c r="R14" i="2"/>
  <c r="R13" i="2"/>
  <c r="R12" i="2"/>
  <c r="R11" i="2"/>
  <c r="S39" i="2"/>
  <c r="S37" i="2"/>
  <c r="S36" i="2"/>
  <c r="S30" i="2"/>
  <c r="S29" i="2"/>
  <c r="S28" i="2"/>
  <c r="S27" i="2"/>
  <c r="S26" i="2"/>
  <c r="S20" i="2"/>
  <c r="S19" i="2"/>
  <c r="S13" i="2"/>
  <c r="S12" i="2"/>
  <c r="S11" i="2"/>
  <c r="Q38" i="2"/>
  <c r="S38" i="2" s="1"/>
  <c r="P38" i="2"/>
  <c r="Q31" i="2"/>
  <c r="S31" i="2" s="1"/>
  <c r="P31" i="2"/>
  <c r="Q21" i="2"/>
  <c r="S21" i="2" s="1"/>
  <c r="Q14" i="2"/>
  <c r="S14" i="2" s="1"/>
  <c r="O38" i="2"/>
  <c r="N38" i="2"/>
  <c r="O31" i="2"/>
  <c r="N31" i="2"/>
  <c r="O21" i="2"/>
  <c r="O14" i="2"/>
  <c r="M38" i="2"/>
  <c r="L38" i="2"/>
  <c r="M31" i="2"/>
  <c r="L31" i="2"/>
  <c r="M21" i="2"/>
  <c r="M14" i="2"/>
  <c r="K38" i="2"/>
  <c r="K31" i="2"/>
  <c r="K21" i="2"/>
  <c r="K14" i="2"/>
  <c r="J38" i="2"/>
  <c r="J31" i="2"/>
  <c r="I38" i="2"/>
  <c r="H38" i="2"/>
  <c r="I31" i="2"/>
  <c r="H31" i="2"/>
  <c r="I21" i="2"/>
  <c r="I14" i="2"/>
  <c r="G38" i="2"/>
  <c r="F38" i="2"/>
  <c r="G31" i="2"/>
  <c r="F31" i="2"/>
  <c r="G21" i="2"/>
  <c r="G14" i="2"/>
  <c r="E14" i="2"/>
  <c r="E21" i="2"/>
  <c r="E31" i="2"/>
  <c r="D31" i="2"/>
  <c r="E38" i="2"/>
  <c r="D38" i="2"/>
  <c r="C31" i="2"/>
  <c r="B38" i="2"/>
  <c r="B31" i="2"/>
  <c r="C14" i="2" l="1"/>
  <c r="T13" i="2"/>
  <c r="C21" i="2"/>
  <c r="C38" i="2"/>
  <c r="T31" i="2" l="1"/>
  <c r="T38" i="2"/>
  <c r="T21" i="2"/>
  <c r="T27" i="2"/>
  <c r="T30" i="2"/>
  <c r="T37" i="2"/>
  <c r="T29" i="2"/>
  <c r="T19" i="2"/>
  <c r="T11" i="2"/>
  <c r="T36" i="2"/>
  <c r="T20" i="2"/>
  <c r="T39" i="2"/>
  <c r="T12" i="2"/>
  <c r="T28" i="2"/>
  <c r="T26" i="2"/>
  <c r="T14" i="2"/>
</calcChain>
</file>

<file path=xl/sharedStrings.xml><?xml version="1.0" encoding="utf-8"?>
<sst xmlns="http://schemas.openxmlformats.org/spreadsheetml/2006/main" count="138" uniqueCount="35">
  <si>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</si>
  <si>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</si>
  <si>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</si>
  <si>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</si>
  <si>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</si>
  <si>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</si>
  <si>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</si>
  <si>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</si>
  <si>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</si>
  <si>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</si>
  <si>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</si>
  <si>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</si>
  <si>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</si>
  <si>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</si>
  <si>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</si>
  <si>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</si>
  <si>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</si>
  <si>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</si>
  <si>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</si>
  <si>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</si>
  <si>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</si>
  <si>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</si>
  <si>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</si>
  <si>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</si>
  <si>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</si>
  <si>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</si>
  <si>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</si>
  <si>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</si>
  <si>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Março</t>
  </si>
  <si>
    <t>Abril</t>
  </si>
  <si>
    <t>Maio</t>
  </si>
  <si>
    <t>Junho</t>
  </si>
  <si>
    <t>Julho</t>
  </si>
  <si>
    <t>Agosto</t>
  </si>
  <si>
    <t>Atualizado em 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</si>
</sst>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8" fillId="0" borderId="17" xfId="0" applyFont="1" applyBorder="1" applyAlignment="1">
      <alignment wrapText="1"/>
    </xf>
    <xf numFmtId="0" fontId="18" fillId="0" borderId="17" xfId="0" applyFont="1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horizontal="center" wrapText="1"/>
    </xf>
    <xf numFmtId="3" fontId="22" fillId="0" borderId="11" xfId="0" applyNumberFormat="1" applyFont="1" applyBorder="1" applyAlignment="1">
      <alignment horizontal="center" wrapText="1"/>
    </xf>
    <xf numFmtId="10" fontId="22" fillId="0" borderId="11" xfId="42" applyNumberFormat="1" applyFont="1" applyBorder="1" applyAlignment="1">
      <alignment horizontal="center" wrapText="1"/>
    </xf>
    <xf numFmtId="0" fontId="21" fillId="0" borderId="0" xfId="0" applyFont="1"/>
    <xf numFmtId="3" fontId="21" fillId="0" borderId="11" xfId="0" applyNumberFormat="1" applyFont="1" applyBorder="1" applyAlignment="1">
      <alignment horizontal="center" wrapText="1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10" fontId="22" fillId="0" borderId="11" xfId="42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752475</xdr:colOff>
      <xdr:row>0</xdr:row>
      <xdr:rowOff>57150</xdr:rowOff>
    </xdr:from>
    <xdr:to>
      <xdr:col>19</xdr:col>
      <xdr:colOff>641747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T47"/>
  <sheetViews>
    <sheetView showGridLines="0" tabSelected="1" view="pageBreakPreview" topLeftCell="A25" zoomScaleNormal="100" zoomScaleSheetLayoutView="100" workbookViewId="0">
      <selection activeCell="A37" sqref="A37"/>
    </sheetView>
  </sheetViews>
  <sheetFormatPr defaultRowHeight="15" x14ac:dyDescent="0.25"/>
  <cols>
    <col min="1" max="1" width="41.7109375" customWidth="1"/>
    <col min="2" max="20" width="12.28515625" style="4" customWidth="1"/>
  </cols>
  <sheetData>
    <row r="5" spans="1:20" ht="15" customHeight="1" x14ac:dyDescent="0.3">
      <c r="A5" s="13" t="s">
        <v>25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8.75" x14ac:dyDescent="0.3">
      <c r="A6" s="13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5" customHeight="1" thickBot="1" x14ac:dyDescent="0.3">
      <c r="A7" s="14"/>
      <c r="B7" s="14"/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0.100000000000001" customHeight="1" thickBot="1" x14ac:dyDescent="0.3">
      <c r="A8" s="1" t="s">
        <v>0</v>
      </c>
    </row>
    <row r="9" spans="1:20" ht="20.100000000000001" customHeight="1" thickBot="1" x14ac:dyDescent="0.3">
      <c r="A9" s="15"/>
      <c r="B9" s="11" t="s">
        <v>1</v>
      </c>
      <c r="C9" s="12"/>
      <c r="D9" s="11" t="s">
        <v>27</v>
      </c>
      <c r="E9" s="12"/>
      <c r="F9" s="11" t="s">
        <v>28</v>
      </c>
      <c r="G9" s="12"/>
      <c r="H9" s="11" t="s">
        <v>29</v>
      </c>
      <c r="I9" s="12"/>
      <c r="J9" s="11" t="s">
        <v>30</v>
      </c>
      <c r="K9" s="12"/>
      <c r="L9" s="11" t="s">
        <v>31</v>
      </c>
      <c r="M9" s="12"/>
      <c r="N9" s="11" t="s">
        <v>32</v>
      </c>
      <c r="O9" s="12"/>
      <c r="P9" s="11" t="s">
        <v>33</v>
      </c>
      <c r="Q9" s="12"/>
      <c r="R9" s="11" t="s">
        <v>2</v>
      </c>
      <c r="S9" s="17"/>
      <c r="T9" s="12"/>
    </row>
    <row r="10" spans="1:20" ht="27.75" customHeight="1" thickBot="1" x14ac:dyDescent="0.3">
      <c r="A10" s="16"/>
      <c r="B10" s="5" t="s">
        <v>3</v>
      </c>
      <c r="C10" s="5" t="s">
        <v>4</v>
      </c>
      <c r="D10" s="5" t="s">
        <v>3</v>
      </c>
      <c r="E10" s="5" t="s">
        <v>4</v>
      </c>
      <c r="F10" s="5" t="s">
        <v>3</v>
      </c>
      <c r="G10" s="5" t="s">
        <v>4</v>
      </c>
      <c r="H10" s="5" t="s">
        <v>3</v>
      </c>
      <c r="I10" s="5" t="s">
        <v>4</v>
      </c>
      <c r="J10" s="5" t="s">
        <v>3</v>
      </c>
      <c r="K10" s="5" t="s">
        <v>4</v>
      </c>
      <c r="L10" s="5" t="s">
        <v>3</v>
      </c>
      <c r="M10" s="5" t="s">
        <v>4</v>
      </c>
      <c r="N10" s="5" t="s">
        <v>3</v>
      </c>
      <c r="O10" s="5" t="s">
        <v>4</v>
      </c>
      <c r="P10" s="5" t="s">
        <v>3</v>
      </c>
      <c r="Q10" s="5" t="s">
        <v>4</v>
      </c>
      <c r="R10" s="5" t="s">
        <v>3</v>
      </c>
      <c r="S10" s="5" t="s">
        <v>4</v>
      </c>
      <c r="T10" s="5" t="s">
        <v>5</v>
      </c>
    </row>
    <row r="11" spans="1:20" s="22" customFormat="1" ht="26.25" customHeight="1" thickBot="1" x14ac:dyDescent="0.3">
      <c r="A11" s="18" t="s">
        <v>6</v>
      </c>
      <c r="B11" s="19">
        <v>579</v>
      </c>
      <c r="C11" s="19">
        <v>640</v>
      </c>
      <c r="D11" s="19">
        <v>579</v>
      </c>
      <c r="E11" s="19">
        <v>737</v>
      </c>
      <c r="F11" s="19">
        <v>579</v>
      </c>
      <c r="G11" s="19">
        <v>541</v>
      </c>
      <c r="H11" s="19">
        <v>579</v>
      </c>
      <c r="I11" s="19">
        <v>865</v>
      </c>
      <c r="J11" s="19">
        <v>579</v>
      </c>
      <c r="K11" s="19">
        <v>706</v>
      </c>
      <c r="L11" s="19">
        <v>579</v>
      </c>
      <c r="M11" s="19">
        <v>715</v>
      </c>
      <c r="N11" s="19">
        <v>579</v>
      </c>
      <c r="O11" s="19">
        <v>951</v>
      </c>
      <c r="P11" s="19">
        <v>579</v>
      </c>
      <c r="Q11" s="19">
        <v>778</v>
      </c>
      <c r="R11" s="20">
        <f>B11*8</f>
        <v>4632</v>
      </c>
      <c r="S11" s="20">
        <f>C11+E11+G11+I11+K11+M11+O11+Q11</f>
        <v>5933</v>
      </c>
      <c r="T11" s="21">
        <f>S11/R11-100%</f>
        <v>0.28087219343696024</v>
      </c>
    </row>
    <row r="12" spans="1:20" s="22" customFormat="1" ht="26.25" customHeight="1" thickBot="1" x14ac:dyDescent="0.3">
      <c r="A12" s="18" t="s">
        <v>7</v>
      </c>
      <c r="B12" s="19">
        <v>450</v>
      </c>
      <c r="C12" s="19">
        <v>592</v>
      </c>
      <c r="D12" s="19">
        <v>450</v>
      </c>
      <c r="E12" s="19">
        <v>657</v>
      </c>
      <c r="F12" s="19">
        <v>450</v>
      </c>
      <c r="G12" s="19">
        <v>813</v>
      </c>
      <c r="H12" s="19">
        <v>450</v>
      </c>
      <c r="I12" s="19">
        <v>830</v>
      </c>
      <c r="J12" s="19">
        <v>450</v>
      </c>
      <c r="K12" s="19">
        <v>956</v>
      </c>
      <c r="L12" s="19">
        <v>450</v>
      </c>
      <c r="M12" s="19">
        <v>801</v>
      </c>
      <c r="N12" s="19">
        <v>450</v>
      </c>
      <c r="O12" s="19">
        <v>783</v>
      </c>
      <c r="P12" s="19">
        <v>450</v>
      </c>
      <c r="Q12" s="19">
        <v>705</v>
      </c>
      <c r="R12" s="20">
        <f t="shared" ref="R12:R14" si="0">B12*8</f>
        <v>3600</v>
      </c>
      <c r="S12" s="20">
        <f t="shared" ref="S12:S14" si="1">C12+E12+G12+I12+K12+M12+O12+Q12</f>
        <v>6137</v>
      </c>
      <c r="T12" s="21">
        <f t="shared" ref="T12:T14" si="2">S12/R12-100%</f>
        <v>0.70472222222222225</v>
      </c>
    </row>
    <row r="13" spans="1:20" s="22" customFormat="1" ht="26.25" customHeight="1" thickBot="1" x14ac:dyDescent="0.3">
      <c r="A13" s="18" t="s">
        <v>8</v>
      </c>
      <c r="B13" s="23">
        <v>1708</v>
      </c>
      <c r="C13" s="23">
        <v>3144</v>
      </c>
      <c r="D13" s="23">
        <v>1708</v>
      </c>
      <c r="E13" s="23">
        <v>3179</v>
      </c>
      <c r="F13" s="23">
        <v>1708</v>
      </c>
      <c r="G13" s="23">
        <v>2818</v>
      </c>
      <c r="H13" s="23">
        <v>1708</v>
      </c>
      <c r="I13" s="23">
        <v>2774</v>
      </c>
      <c r="J13" s="23">
        <v>1708</v>
      </c>
      <c r="K13" s="23">
        <v>3201</v>
      </c>
      <c r="L13" s="23">
        <v>1708</v>
      </c>
      <c r="M13" s="23">
        <v>3431</v>
      </c>
      <c r="N13" s="23">
        <v>1708</v>
      </c>
      <c r="O13" s="23">
        <v>3483</v>
      </c>
      <c r="P13" s="23">
        <v>1708</v>
      </c>
      <c r="Q13" s="23">
        <v>3577</v>
      </c>
      <c r="R13" s="20">
        <f t="shared" si="0"/>
        <v>13664</v>
      </c>
      <c r="S13" s="20">
        <f t="shared" si="1"/>
        <v>25607</v>
      </c>
      <c r="T13" s="21">
        <f t="shared" si="2"/>
        <v>0.8740485948477752</v>
      </c>
    </row>
    <row r="14" spans="1:20" s="22" customFormat="1" ht="26.25" customHeight="1" thickBot="1" x14ac:dyDescent="0.3">
      <c r="A14" s="18" t="s">
        <v>2</v>
      </c>
      <c r="B14" s="23">
        <v>2737</v>
      </c>
      <c r="C14" s="23">
        <f t="shared" ref="C14:E14" si="3">SUM(C11:C13)</f>
        <v>4376</v>
      </c>
      <c r="D14" s="23">
        <v>2737</v>
      </c>
      <c r="E14" s="23">
        <f t="shared" si="3"/>
        <v>4573</v>
      </c>
      <c r="F14" s="23">
        <v>2737</v>
      </c>
      <c r="G14" s="23">
        <f t="shared" ref="G14:K14" si="4">SUM(G11:G13)</f>
        <v>4172</v>
      </c>
      <c r="H14" s="23">
        <v>2737</v>
      </c>
      <c r="I14" s="23">
        <f t="shared" si="4"/>
        <v>4469</v>
      </c>
      <c r="J14" s="23">
        <v>2737</v>
      </c>
      <c r="K14" s="23">
        <f t="shared" si="4"/>
        <v>4863</v>
      </c>
      <c r="L14" s="23">
        <v>2737</v>
      </c>
      <c r="M14" s="23">
        <f t="shared" ref="M14:O14" si="5">SUM(M11:M13)</f>
        <v>4947</v>
      </c>
      <c r="N14" s="23">
        <v>2737</v>
      </c>
      <c r="O14" s="23">
        <f t="shared" si="5"/>
        <v>5217</v>
      </c>
      <c r="P14" s="23">
        <v>2737</v>
      </c>
      <c r="Q14" s="23">
        <f t="shared" ref="Q14" si="6">SUM(Q11:Q13)</f>
        <v>5060</v>
      </c>
      <c r="R14" s="20">
        <f t="shared" si="0"/>
        <v>21896</v>
      </c>
      <c r="S14" s="20">
        <f t="shared" si="1"/>
        <v>37677</v>
      </c>
      <c r="T14" s="21">
        <f t="shared" si="2"/>
        <v>0.72072524662038728</v>
      </c>
    </row>
    <row r="15" spans="1:20" ht="20.100000000000001" customHeight="1" x14ac:dyDescent="0.25">
      <c r="A15" s="2"/>
    </row>
    <row r="16" spans="1:20" ht="27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100000000000001" customHeight="1" thickBot="1" x14ac:dyDescent="0.3">
      <c r="A17" s="15"/>
      <c r="B17" s="11" t="s">
        <v>1</v>
      </c>
      <c r="C17" s="12"/>
      <c r="D17" s="11" t="s">
        <v>27</v>
      </c>
      <c r="E17" s="12"/>
      <c r="F17" s="11" t="s">
        <v>28</v>
      </c>
      <c r="G17" s="12"/>
      <c r="H17" s="11" t="s">
        <v>29</v>
      </c>
      <c r="I17" s="12"/>
      <c r="J17" s="11" t="s">
        <v>30</v>
      </c>
      <c r="K17" s="12"/>
      <c r="L17" s="11" t="s">
        <v>31</v>
      </c>
      <c r="M17" s="12"/>
      <c r="N17" s="11" t="s">
        <v>32</v>
      </c>
      <c r="O17" s="12"/>
      <c r="P17" s="11" t="s">
        <v>33</v>
      </c>
      <c r="Q17" s="12"/>
      <c r="R17" s="11" t="s">
        <v>2</v>
      </c>
      <c r="S17" s="17"/>
      <c r="T17" s="12"/>
    </row>
    <row r="18" spans="1:20" s="7" customFormat="1" ht="27.75" customHeight="1" thickBot="1" x14ac:dyDescent="0.3">
      <c r="A18" s="16"/>
      <c r="B18" s="5" t="s">
        <v>3</v>
      </c>
      <c r="C18" s="5" t="s">
        <v>4</v>
      </c>
      <c r="D18" s="5" t="s">
        <v>3</v>
      </c>
      <c r="E18" s="5" t="s">
        <v>4</v>
      </c>
      <c r="F18" s="5" t="s">
        <v>3</v>
      </c>
      <c r="G18" s="5" t="s">
        <v>4</v>
      </c>
      <c r="H18" s="5" t="s">
        <v>3</v>
      </c>
      <c r="I18" s="5" t="s">
        <v>4</v>
      </c>
      <c r="J18" s="5" t="s">
        <v>3</v>
      </c>
      <c r="K18" s="5" t="s">
        <v>4</v>
      </c>
      <c r="L18" s="5" t="s">
        <v>3</v>
      </c>
      <c r="M18" s="5" t="s">
        <v>4</v>
      </c>
      <c r="N18" s="5" t="s">
        <v>3</v>
      </c>
      <c r="O18" s="5" t="s">
        <v>4</v>
      </c>
      <c r="P18" s="5" t="s">
        <v>3</v>
      </c>
      <c r="Q18" s="5" t="s">
        <v>4</v>
      </c>
      <c r="R18" s="5" t="s">
        <v>3</v>
      </c>
      <c r="S18" s="5" t="s">
        <v>4</v>
      </c>
      <c r="T18" s="5" t="s">
        <v>5</v>
      </c>
    </row>
    <row r="19" spans="1:20" s="22" customFormat="1" ht="26.25" customHeight="1" thickBot="1" x14ac:dyDescent="0.3">
      <c r="A19" s="18" t="s">
        <v>10</v>
      </c>
      <c r="B19" s="23">
        <v>1669</v>
      </c>
      <c r="C19" s="23">
        <v>2549</v>
      </c>
      <c r="D19" s="23">
        <v>1669</v>
      </c>
      <c r="E19" s="23">
        <v>2413</v>
      </c>
      <c r="F19" s="23">
        <v>1669</v>
      </c>
      <c r="G19" s="23">
        <v>2307</v>
      </c>
      <c r="H19" s="23">
        <v>1669</v>
      </c>
      <c r="I19" s="23">
        <v>2457</v>
      </c>
      <c r="J19" s="23">
        <v>1669</v>
      </c>
      <c r="K19" s="23">
        <v>3050</v>
      </c>
      <c r="L19" s="23">
        <v>1669</v>
      </c>
      <c r="M19" s="23">
        <v>2931</v>
      </c>
      <c r="N19" s="23">
        <v>1669</v>
      </c>
      <c r="O19" s="23">
        <v>3221</v>
      </c>
      <c r="P19" s="23">
        <v>1669</v>
      </c>
      <c r="Q19" s="23">
        <v>2179</v>
      </c>
      <c r="R19" s="20">
        <f t="shared" ref="R19:R21" si="7">B19*8</f>
        <v>13352</v>
      </c>
      <c r="S19" s="20">
        <f t="shared" ref="S19:S21" si="8">C19+E19+G19+I19+K19+M19+O19+Q19</f>
        <v>21107</v>
      </c>
      <c r="T19" s="21">
        <f>S19/R19-100%</f>
        <v>0.58081186339125224</v>
      </c>
    </row>
    <row r="20" spans="1:20" s="22" customFormat="1" ht="26.25" customHeight="1" thickBot="1" x14ac:dyDescent="0.3">
      <c r="A20" s="18" t="s">
        <v>11</v>
      </c>
      <c r="B20" s="19">
        <v>380</v>
      </c>
      <c r="C20" s="23">
        <v>496</v>
      </c>
      <c r="D20" s="19">
        <v>380</v>
      </c>
      <c r="E20" s="23">
        <v>504</v>
      </c>
      <c r="F20" s="19">
        <v>380</v>
      </c>
      <c r="G20" s="23">
        <v>504</v>
      </c>
      <c r="H20" s="19">
        <v>380</v>
      </c>
      <c r="I20" s="23">
        <v>518</v>
      </c>
      <c r="J20" s="19">
        <v>380</v>
      </c>
      <c r="K20" s="23">
        <v>498</v>
      </c>
      <c r="L20" s="19">
        <v>380</v>
      </c>
      <c r="M20" s="23">
        <v>616</v>
      </c>
      <c r="N20" s="19">
        <v>380</v>
      </c>
      <c r="O20" s="23">
        <v>443</v>
      </c>
      <c r="P20" s="19">
        <v>380</v>
      </c>
      <c r="Q20" s="23">
        <v>547</v>
      </c>
      <c r="R20" s="20">
        <f t="shared" si="7"/>
        <v>3040</v>
      </c>
      <c r="S20" s="20">
        <f t="shared" si="8"/>
        <v>4126</v>
      </c>
      <c r="T20" s="21">
        <f t="shared" ref="T20:T21" si="9">S20/R20-100%</f>
        <v>0.35723684210526319</v>
      </c>
    </row>
    <row r="21" spans="1:20" s="22" customFormat="1" ht="26.25" customHeight="1" thickBot="1" x14ac:dyDescent="0.3">
      <c r="A21" s="18" t="s">
        <v>2</v>
      </c>
      <c r="B21" s="23">
        <v>2049</v>
      </c>
      <c r="C21" s="23">
        <f t="shared" ref="C21:E21" si="10">C19+C20</f>
        <v>3045</v>
      </c>
      <c r="D21" s="23">
        <v>2049</v>
      </c>
      <c r="E21" s="23">
        <f t="shared" si="10"/>
        <v>2917</v>
      </c>
      <c r="F21" s="23">
        <v>2049</v>
      </c>
      <c r="G21" s="23">
        <f t="shared" ref="G21:K21" si="11">G19+G20</f>
        <v>2811</v>
      </c>
      <c r="H21" s="23">
        <v>2049</v>
      </c>
      <c r="I21" s="23">
        <f t="shared" si="11"/>
        <v>2975</v>
      </c>
      <c r="J21" s="23">
        <v>2049</v>
      </c>
      <c r="K21" s="23">
        <f t="shared" si="11"/>
        <v>3548</v>
      </c>
      <c r="L21" s="23">
        <v>2049</v>
      </c>
      <c r="M21" s="23">
        <f t="shared" ref="M21:O21" si="12">M19+M20</f>
        <v>3547</v>
      </c>
      <c r="N21" s="23">
        <v>2049</v>
      </c>
      <c r="O21" s="23">
        <f t="shared" si="12"/>
        <v>3664</v>
      </c>
      <c r="P21" s="23">
        <v>2049</v>
      </c>
      <c r="Q21" s="23">
        <f t="shared" ref="Q21" si="13">Q19+Q20</f>
        <v>2726</v>
      </c>
      <c r="R21" s="20">
        <f t="shared" si="7"/>
        <v>16392</v>
      </c>
      <c r="S21" s="20">
        <f t="shared" si="8"/>
        <v>25233</v>
      </c>
      <c r="T21" s="21">
        <f t="shared" si="9"/>
        <v>0.53934846266471448</v>
      </c>
    </row>
    <row r="22" spans="1:20" ht="20.100000000000001" customHeight="1" x14ac:dyDescent="0.25">
      <c r="A22" s="2"/>
    </row>
    <row r="23" spans="1:20" ht="20.100000000000001" customHeight="1" thickBot="1" x14ac:dyDescent="0.3">
      <c r="A23" s="10" t="s"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20.100000000000001" customHeight="1" thickBot="1" x14ac:dyDescent="0.3">
      <c r="A24" s="15"/>
      <c r="B24" s="11" t="s">
        <v>1</v>
      </c>
      <c r="C24" s="12"/>
      <c r="D24" s="11" t="s">
        <v>27</v>
      </c>
      <c r="E24" s="12"/>
      <c r="F24" s="11" t="s">
        <v>28</v>
      </c>
      <c r="G24" s="12"/>
      <c r="H24" s="11" t="s">
        <v>29</v>
      </c>
      <c r="I24" s="12"/>
      <c r="J24" s="11" t="s">
        <v>30</v>
      </c>
      <c r="K24" s="12"/>
      <c r="L24" s="11" t="s">
        <v>31</v>
      </c>
      <c r="M24" s="12"/>
      <c r="N24" s="11" t="s">
        <v>32</v>
      </c>
      <c r="O24" s="12"/>
      <c r="P24" s="11" t="s">
        <v>33</v>
      </c>
      <c r="Q24" s="12"/>
      <c r="R24" s="11" t="s">
        <v>2</v>
      </c>
      <c r="S24" s="17"/>
      <c r="T24" s="12"/>
    </row>
    <row r="25" spans="1:20" ht="25.5" customHeight="1" thickBot="1" x14ac:dyDescent="0.3">
      <c r="A25" s="16"/>
      <c r="B25" s="5" t="s">
        <v>3</v>
      </c>
      <c r="C25" s="5" t="s">
        <v>4</v>
      </c>
      <c r="D25" s="5" t="s">
        <v>3</v>
      </c>
      <c r="E25" s="5" t="s">
        <v>4</v>
      </c>
      <c r="F25" s="5" t="s">
        <v>3</v>
      </c>
      <c r="G25" s="5" t="s">
        <v>4</v>
      </c>
      <c r="H25" s="5" t="s">
        <v>3</v>
      </c>
      <c r="I25" s="5" t="s">
        <v>4</v>
      </c>
      <c r="J25" s="5" t="s">
        <v>3</v>
      </c>
      <c r="K25" s="5" t="s">
        <v>4</v>
      </c>
      <c r="L25" s="5" t="s">
        <v>3</v>
      </c>
      <c r="M25" s="5" t="s">
        <v>4</v>
      </c>
      <c r="N25" s="5" t="s">
        <v>3</v>
      </c>
      <c r="O25" s="5" t="s">
        <v>4</v>
      </c>
      <c r="P25" s="5" t="s">
        <v>3</v>
      </c>
      <c r="Q25" s="5" t="s">
        <v>4</v>
      </c>
      <c r="R25" s="3" t="s">
        <v>3</v>
      </c>
      <c r="S25" s="3" t="s">
        <v>4</v>
      </c>
      <c r="T25" s="3" t="s">
        <v>5</v>
      </c>
    </row>
    <row r="26" spans="1:20" s="27" customFormat="1" ht="26.25" customHeight="1" thickBot="1" x14ac:dyDescent="0.3">
      <c r="A26" s="24" t="s">
        <v>13</v>
      </c>
      <c r="B26" s="25">
        <v>800</v>
      </c>
      <c r="C26" s="25">
        <v>768</v>
      </c>
      <c r="D26" s="25">
        <v>800</v>
      </c>
      <c r="E26" s="25">
        <v>766</v>
      </c>
      <c r="F26" s="25">
        <v>800</v>
      </c>
      <c r="G26" s="25">
        <v>718</v>
      </c>
      <c r="H26" s="25">
        <v>800</v>
      </c>
      <c r="I26" s="25">
        <v>809</v>
      </c>
      <c r="J26" s="25">
        <v>800</v>
      </c>
      <c r="K26" s="25">
        <v>926</v>
      </c>
      <c r="L26" s="25">
        <v>800</v>
      </c>
      <c r="M26" s="25">
        <v>793</v>
      </c>
      <c r="N26" s="25">
        <v>800</v>
      </c>
      <c r="O26" s="25">
        <v>856</v>
      </c>
      <c r="P26" s="25">
        <v>800</v>
      </c>
      <c r="Q26" s="25">
        <v>770</v>
      </c>
      <c r="R26" s="20">
        <f t="shared" ref="R26:R31" si="14">B26*8</f>
        <v>6400</v>
      </c>
      <c r="S26" s="20">
        <f t="shared" ref="S26:S31" si="15">C26+E26+G26+I26+K26+M26+O26+Q26</f>
        <v>6406</v>
      </c>
      <c r="T26" s="26">
        <f t="shared" ref="T26:T31" si="16">S26/R26-100%</f>
        <v>9.3750000000003553E-4</v>
      </c>
    </row>
    <row r="27" spans="1:20" s="27" customFormat="1" ht="26.25" customHeight="1" thickBot="1" x14ac:dyDescent="0.3">
      <c r="A27" s="24" t="s">
        <v>14</v>
      </c>
      <c r="B27" s="25">
        <v>685</v>
      </c>
      <c r="C27" s="25">
        <v>731</v>
      </c>
      <c r="D27" s="25">
        <v>685</v>
      </c>
      <c r="E27" s="25">
        <v>699</v>
      </c>
      <c r="F27" s="25">
        <v>685</v>
      </c>
      <c r="G27" s="25">
        <v>765</v>
      </c>
      <c r="H27" s="25">
        <v>685</v>
      </c>
      <c r="I27" s="25">
        <v>800</v>
      </c>
      <c r="J27" s="25">
        <v>685</v>
      </c>
      <c r="K27" s="25">
        <v>965</v>
      </c>
      <c r="L27" s="25">
        <v>685</v>
      </c>
      <c r="M27" s="25">
        <v>928</v>
      </c>
      <c r="N27" s="25">
        <v>685</v>
      </c>
      <c r="O27" s="25">
        <v>779</v>
      </c>
      <c r="P27" s="25">
        <v>685</v>
      </c>
      <c r="Q27" s="25">
        <v>804</v>
      </c>
      <c r="R27" s="20">
        <f t="shared" si="14"/>
        <v>5480</v>
      </c>
      <c r="S27" s="20">
        <f t="shared" si="15"/>
        <v>6471</v>
      </c>
      <c r="T27" s="26">
        <f t="shared" si="16"/>
        <v>0.18083941605839415</v>
      </c>
    </row>
    <row r="28" spans="1:20" s="27" customFormat="1" ht="26.25" customHeight="1" thickBot="1" x14ac:dyDescent="0.3">
      <c r="A28" s="24" t="s">
        <v>15</v>
      </c>
      <c r="B28" s="25">
        <v>300</v>
      </c>
      <c r="C28" s="25">
        <v>343</v>
      </c>
      <c r="D28" s="25">
        <v>300</v>
      </c>
      <c r="E28" s="25">
        <v>320</v>
      </c>
      <c r="F28" s="25">
        <v>300</v>
      </c>
      <c r="G28" s="25">
        <v>262</v>
      </c>
      <c r="H28" s="25">
        <v>300</v>
      </c>
      <c r="I28" s="25">
        <v>292</v>
      </c>
      <c r="J28" s="25">
        <v>300</v>
      </c>
      <c r="K28" s="25">
        <v>364</v>
      </c>
      <c r="L28" s="25">
        <v>300</v>
      </c>
      <c r="M28" s="25">
        <v>341</v>
      </c>
      <c r="N28" s="25">
        <v>300</v>
      </c>
      <c r="O28" s="25">
        <v>367</v>
      </c>
      <c r="P28" s="25">
        <v>300</v>
      </c>
      <c r="Q28" s="25">
        <v>330</v>
      </c>
      <c r="R28" s="20">
        <f t="shared" si="14"/>
        <v>2400</v>
      </c>
      <c r="S28" s="20">
        <f t="shared" si="15"/>
        <v>2619</v>
      </c>
      <c r="T28" s="26">
        <f t="shared" si="16"/>
        <v>9.1250000000000053E-2</v>
      </c>
    </row>
    <row r="29" spans="1:20" s="27" customFormat="1" ht="26.25" customHeight="1" thickBot="1" x14ac:dyDescent="0.3">
      <c r="A29" s="24" t="s">
        <v>16</v>
      </c>
      <c r="B29" s="25">
        <v>450</v>
      </c>
      <c r="C29" s="25">
        <v>187</v>
      </c>
      <c r="D29" s="25">
        <v>450</v>
      </c>
      <c r="E29" s="25">
        <v>90</v>
      </c>
      <c r="F29" s="25">
        <v>450</v>
      </c>
      <c r="G29" s="25">
        <v>326</v>
      </c>
      <c r="H29" s="25">
        <v>450</v>
      </c>
      <c r="I29" s="25">
        <v>314</v>
      </c>
      <c r="J29" s="25">
        <v>450</v>
      </c>
      <c r="K29" s="25">
        <v>306</v>
      </c>
      <c r="L29" s="25">
        <v>450</v>
      </c>
      <c r="M29" s="25">
        <v>329</v>
      </c>
      <c r="N29" s="25">
        <v>450</v>
      </c>
      <c r="O29" s="25">
        <v>260</v>
      </c>
      <c r="P29" s="25">
        <v>450</v>
      </c>
      <c r="Q29" s="25">
        <v>313</v>
      </c>
      <c r="R29" s="20">
        <f t="shared" si="14"/>
        <v>3600</v>
      </c>
      <c r="S29" s="20">
        <f t="shared" si="15"/>
        <v>2125</v>
      </c>
      <c r="T29" s="26">
        <f t="shared" si="16"/>
        <v>-0.40972222222222221</v>
      </c>
    </row>
    <row r="30" spans="1:20" s="27" customFormat="1" ht="26.25" customHeight="1" thickBot="1" x14ac:dyDescent="0.3">
      <c r="A30" s="24" t="s">
        <v>17</v>
      </c>
      <c r="B30" s="25">
        <v>350</v>
      </c>
      <c r="C30" s="25">
        <v>288</v>
      </c>
      <c r="D30" s="25">
        <v>350</v>
      </c>
      <c r="E30" s="25">
        <v>280</v>
      </c>
      <c r="F30" s="25">
        <v>350</v>
      </c>
      <c r="G30" s="25">
        <v>272</v>
      </c>
      <c r="H30" s="25">
        <v>350</v>
      </c>
      <c r="I30" s="25">
        <v>244</v>
      </c>
      <c r="J30" s="25">
        <v>350</v>
      </c>
      <c r="K30" s="25">
        <v>279</v>
      </c>
      <c r="L30" s="25">
        <v>350</v>
      </c>
      <c r="M30" s="25">
        <v>259</v>
      </c>
      <c r="N30" s="25">
        <v>350</v>
      </c>
      <c r="O30" s="25">
        <v>258</v>
      </c>
      <c r="P30" s="25">
        <v>350</v>
      </c>
      <c r="Q30" s="25">
        <v>279</v>
      </c>
      <c r="R30" s="20">
        <f t="shared" si="14"/>
        <v>2800</v>
      </c>
      <c r="S30" s="20">
        <f t="shared" si="15"/>
        <v>2159</v>
      </c>
      <c r="T30" s="26">
        <f t="shared" si="16"/>
        <v>-0.22892857142857148</v>
      </c>
    </row>
    <row r="31" spans="1:20" s="22" customFormat="1" ht="26.25" customHeight="1" thickBot="1" x14ac:dyDescent="0.3">
      <c r="A31" s="18" t="s">
        <v>2</v>
      </c>
      <c r="B31" s="23">
        <f t="shared" ref="B31:D31" si="17">SUM(B26:B30)</f>
        <v>2585</v>
      </c>
      <c r="C31" s="23">
        <f>SUM(C26:C30)</f>
        <v>2317</v>
      </c>
      <c r="D31" s="23">
        <f t="shared" si="17"/>
        <v>2585</v>
      </c>
      <c r="E31" s="23">
        <f>SUM(E26:E30)</f>
        <v>2155</v>
      </c>
      <c r="F31" s="23">
        <f t="shared" ref="F31:H31" si="18">SUM(F26:F30)</f>
        <v>2585</v>
      </c>
      <c r="G31" s="23">
        <f>SUM(G26:G30)</f>
        <v>2343</v>
      </c>
      <c r="H31" s="23">
        <f t="shared" si="18"/>
        <v>2585</v>
      </c>
      <c r="I31" s="23">
        <f>SUM(I26:I30)</f>
        <v>2459</v>
      </c>
      <c r="J31" s="23">
        <f t="shared" ref="J31:L31" si="19">SUM(J26:J30)</f>
        <v>2585</v>
      </c>
      <c r="K31" s="23">
        <f>SUM(K26:K30)</f>
        <v>2840</v>
      </c>
      <c r="L31" s="23">
        <f t="shared" si="19"/>
        <v>2585</v>
      </c>
      <c r="M31" s="23">
        <f>SUM(M26:M30)</f>
        <v>2650</v>
      </c>
      <c r="N31" s="23">
        <f t="shared" ref="N31:P31" si="20">SUM(N26:N30)</f>
        <v>2585</v>
      </c>
      <c r="O31" s="23">
        <f>SUM(O26:O30)</f>
        <v>2520</v>
      </c>
      <c r="P31" s="23">
        <f t="shared" si="20"/>
        <v>2585</v>
      </c>
      <c r="Q31" s="23">
        <f>SUM(Q26:Q30)</f>
        <v>2496</v>
      </c>
      <c r="R31" s="20">
        <f t="shared" si="14"/>
        <v>20680</v>
      </c>
      <c r="S31" s="20">
        <f t="shared" si="15"/>
        <v>19780</v>
      </c>
      <c r="T31" s="21">
        <f t="shared" si="16"/>
        <v>-4.3520309477756314E-2</v>
      </c>
    </row>
    <row r="32" spans="1:20" ht="20.100000000000001" customHeight="1" x14ac:dyDescent="0.25">
      <c r="A32" s="2"/>
      <c r="S32"/>
    </row>
    <row r="33" spans="1:20" ht="20.100000000000001" customHeight="1" thickBot="1" x14ac:dyDescent="0.3">
      <c r="A33" s="10" t="s">
        <v>18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20.100000000000001" customHeight="1" thickBot="1" x14ac:dyDescent="0.3">
      <c r="A34" s="15"/>
      <c r="B34" s="11" t="s">
        <v>1</v>
      </c>
      <c r="C34" s="12"/>
      <c r="D34" s="11" t="s">
        <v>27</v>
      </c>
      <c r="E34" s="12"/>
      <c r="F34" s="11" t="s">
        <v>28</v>
      </c>
      <c r="G34" s="12"/>
      <c r="H34" s="11" t="s">
        <v>29</v>
      </c>
      <c r="I34" s="12"/>
      <c r="J34" s="11" t="s">
        <v>30</v>
      </c>
      <c r="K34" s="12"/>
      <c r="L34" s="11" t="s">
        <v>31</v>
      </c>
      <c r="M34" s="12"/>
      <c r="N34" s="11" t="s">
        <v>32</v>
      </c>
      <c r="O34" s="12"/>
      <c r="P34" s="11" t="s">
        <v>33</v>
      </c>
      <c r="Q34" s="12"/>
      <c r="R34" s="11" t="s">
        <v>2</v>
      </c>
      <c r="S34" s="17"/>
      <c r="T34" s="12"/>
    </row>
    <row r="35" spans="1:20" ht="24.75" customHeight="1" thickBot="1" x14ac:dyDescent="0.3">
      <c r="A35" s="16"/>
      <c r="B35" s="5" t="s">
        <v>3</v>
      </c>
      <c r="C35" s="5" t="s">
        <v>4</v>
      </c>
      <c r="D35" s="5" t="s">
        <v>3</v>
      </c>
      <c r="E35" s="5" t="s">
        <v>4</v>
      </c>
      <c r="F35" s="5" t="s">
        <v>3</v>
      </c>
      <c r="G35" s="5" t="s">
        <v>4</v>
      </c>
      <c r="H35" s="5" t="s">
        <v>3</v>
      </c>
      <c r="I35" s="5" t="s">
        <v>4</v>
      </c>
      <c r="J35" s="5" t="s">
        <v>3</v>
      </c>
      <c r="K35" s="5" t="s">
        <v>4</v>
      </c>
      <c r="L35" s="5" t="s">
        <v>3</v>
      </c>
      <c r="M35" s="5" t="s">
        <v>4</v>
      </c>
      <c r="N35" s="5" t="s">
        <v>3</v>
      </c>
      <c r="O35" s="5" t="s">
        <v>4</v>
      </c>
      <c r="P35" s="5" t="s">
        <v>3</v>
      </c>
      <c r="Q35" s="5" t="s">
        <v>4</v>
      </c>
      <c r="R35" s="3" t="s">
        <v>3</v>
      </c>
      <c r="S35" s="3" t="s">
        <v>4</v>
      </c>
      <c r="T35" s="3" t="s">
        <v>5</v>
      </c>
    </row>
    <row r="36" spans="1:20" s="27" customFormat="1" ht="42" customHeight="1" thickBot="1" x14ac:dyDescent="0.3">
      <c r="A36" s="24" t="s">
        <v>19</v>
      </c>
      <c r="B36" s="25">
        <v>800</v>
      </c>
      <c r="C36" s="25">
        <v>884</v>
      </c>
      <c r="D36" s="25">
        <v>800</v>
      </c>
      <c r="E36" s="25">
        <v>747</v>
      </c>
      <c r="F36" s="25">
        <v>800</v>
      </c>
      <c r="G36" s="25">
        <v>791</v>
      </c>
      <c r="H36" s="25">
        <v>800</v>
      </c>
      <c r="I36" s="25">
        <v>840</v>
      </c>
      <c r="J36" s="25">
        <v>800</v>
      </c>
      <c r="K36" s="25">
        <v>904</v>
      </c>
      <c r="L36" s="25">
        <v>800</v>
      </c>
      <c r="M36" s="25">
        <v>911</v>
      </c>
      <c r="N36" s="25">
        <v>800</v>
      </c>
      <c r="O36" s="25">
        <v>950</v>
      </c>
      <c r="P36" s="25">
        <v>800</v>
      </c>
      <c r="Q36" s="25">
        <v>939</v>
      </c>
      <c r="R36" s="20">
        <f t="shared" ref="R36:R39" si="21">B36*8</f>
        <v>6400</v>
      </c>
      <c r="S36" s="20">
        <f t="shared" ref="S36:S39" si="22">C36+E36+G36+I36+K36+M36+O36+Q36</f>
        <v>6966</v>
      </c>
      <c r="T36" s="26">
        <f t="shared" ref="T36:T39" si="23">S36/R36-100%</f>
        <v>8.8437499999999947E-2</v>
      </c>
    </row>
    <row r="37" spans="1:20" s="27" customFormat="1" ht="42" customHeight="1" thickBot="1" x14ac:dyDescent="0.3">
      <c r="A37" s="24" t="s">
        <v>20</v>
      </c>
      <c r="B37" s="25">
        <v>620</v>
      </c>
      <c r="C37" s="25">
        <v>790</v>
      </c>
      <c r="D37" s="25">
        <v>620</v>
      </c>
      <c r="E37" s="25">
        <v>609</v>
      </c>
      <c r="F37" s="25">
        <v>620</v>
      </c>
      <c r="G37" s="25">
        <v>646</v>
      </c>
      <c r="H37" s="25">
        <v>620</v>
      </c>
      <c r="I37" s="25">
        <v>677</v>
      </c>
      <c r="J37" s="25">
        <v>620</v>
      </c>
      <c r="K37" s="25">
        <v>642</v>
      </c>
      <c r="L37" s="25">
        <v>620</v>
      </c>
      <c r="M37" s="25">
        <v>755</v>
      </c>
      <c r="N37" s="25">
        <v>620</v>
      </c>
      <c r="O37" s="25">
        <v>694</v>
      </c>
      <c r="P37" s="25">
        <v>620</v>
      </c>
      <c r="Q37" s="25">
        <v>683</v>
      </c>
      <c r="R37" s="20">
        <f t="shared" si="21"/>
        <v>4960</v>
      </c>
      <c r="S37" s="20">
        <f t="shared" si="22"/>
        <v>5496</v>
      </c>
      <c r="T37" s="26">
        <f t="shared" si="23"/>
        <v>0.10806451612903234</v>
      </c>
    </row>
    <row r="38" spans="1:20" s="27" customFormat="1" ht="42" customHeight="1" thickBot="1" x14ac:dyDescent="0.3">
      <c r="A38" s="24" t="s">
        <v>21</v>
      </c>
      <c r="B38" s="28">
        <f t="shared" ref="B38:D38" si="24">B36+B37</f>
        <v>1420</v>
      </c>
      <c r="C38" s="28">
        <f t="shared" ref="C38:F38" si="25">C36+C37</f>
        <v>1674</v>
      </c>
      <c r="D38" s="28">
        <f t="shared" si="24"/>
        <v>1420</v>
      </c>
      <c r="E38" s="28">
        <f t="shared" si="25"/>
        <v>1356</v>
      </c>
      <c r="F38" s="28">
        <f t="shared" si="25"/>
        <v>1420</v>
      </c>
      <c r="G38" s="28">
        <f t="shared" ref="G38:H38" si="26">G36+G37</f>
        <v>1437</v>
      </c>
      <c r="H38" s="28">
        <f t="shared" si="26"/>
        <v>1420</v>
      </c>
      <c r="I38" s="28">
        <f t="shared" ref="I38:K38" si="27">I36+I37</f>
        <v>1517</v>
      </c>
      <c r="J38" s="28">
        <f t="shared" si="27"/>
        <v>1420</v>
      </c>
      <c r="K38" s="28">
        <f t="shared" si="27"/>
        <v>1546</v>
      </c>
      <c r="L38" s="28">
        <f t="shared" ref="L38:M38" si="28">L36+L37</f>
        <v>1420</v>
      </c>
      <c r="M38" s="28">
        <f t="shared" si="28"/>
        <v>1666</v>
      </c>
      <c r="N38" s="28">
        <f t="shared" ref="N38:O38" si="29">N36+N37</f>
        <v>1420</v>
      </c>
      <c r="O38" s="28">
        <f t="shared" si="29"/>
        <v>1644</v>
      </c>
      <c r="P38" s="28">
        <f t="shared" ref="P38:Q38" si="30">P36+P37</f>
        <v>1420</v>
      </c>
      <c r="Q38" s="28">
        <f t="shared" si="30"/>
        <v>1622</v>
      </c>
      <c r="R38" s="20">
        <f t="shared" si="21"/>
        <v>11360</v>
      </c>
      <c r="S38" s="20">
        <f t="shared" si="22"/>
        <v>12462</v>
      </c>
      <c r="T38" s="26">
        <f t="shared" si="23"/>
        <v>9.7007042253521192E-2</v>
      </c>
    </row>
    <row r="39" spans="1:20" s="27" customFormat="1" ht="42" customHeight="1" thickBot="1" x14ac:dyDescent="0.3">
      <c r="A39" s="24" t="s">
        <v>22</v>
      </c>
      <c r="B39" s="25">
        <v>2000</v>
      </c>
      <c r="C39" s="25">
        <v>2057</v>
      </c>
      <c r="D39" s="25">
        <v>2000</v>
      </c>
      <c r="E39" s="25">
        <v>1930</v>
      </c>
      <c r="F39" s="25">
        <v>2000</v>
      </c>
      <c r="G39" s="25">
        <v>2002</v>
      </c>
      <c r="H39" s="25">
        <v>2000</v>
      </c>
      <c r="I39" s="25">
        <v>1767</v>
      </c>
      <c r="J39" s="25">
        <v>2000</v>
      </c>
      <c r="K39" s="25">
        <v>2324</v>
      </c>
      <c r="L39" s="25">
        <v>2000</v>
      </c>
      <c r="M39" s="25">
        <v>2163</v>
      </c>
      <c r="N39" s="25">
        <v>2000</v>
      </c>
      <c r="O39" s="25">
        <v>2296</v>
      </c>
      <c r="P39" s="25">
        <v>2000</v>
      </c>
      <c r="Q39" s="25">
        <v>1987</v>
      </c>
      <c r="R39" s="20">
        <f t="shared" si="21"/>
        <v>16000</v>
      </c>
      <c r="S39" s="20">
        <f t="shared" si="22"/>
        <v>16526</v>
      </c>
      <c r="T39" s="26">
        <f t="shared" si="23"/>
        <v>3.2874999999999988E-2</v>
      </c>
    </row>
    <row r="40" spans="1:20" ht="20.100000000000001" customHeight="1" x14ac:dyDescent="0.25">
      <c r="A40" s="2"/>
    </row>
    <row r="41" spans="1:20" x14ac:dyDescent="0.25">
      <c r="A41" s="6" t="s">
        <v>23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x14ac:dyDescent="0.25">
      <c r="A42" s="6" t="s">
        <v>24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 s="6" t="s">
        <v>34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x14ac:dyDescent="0.25">
      <c r="A44" s="6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x14ac:dyDescent="0.25">
      <c r="A45" s="6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x14ac:dyDescent="0.25">
      <c r="A46" s="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x14ac:dyDescent="0.25">
      <c r="A47" s="6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</sheetData>
  <mergeCells count="43">
    <mergeCell ref="R34:T34"/>
    <mergeCell ref="R24:T24"/>
    <mergeCell ref="A34:A35"/>
    <mergeCell ref="D24:E24"/>
    <mergeCell ref="D34:E34"/>
    <mergeCell ref="F24:G24"/>
    <mergeCell ref="F34:G34"/>
    <mergeCell ref="H24:I24"/>
    <mergeCell ref="H34:I34"/>
    <mergeCell ref="A24:A25"/>
    <mergeCell ref="B34:C34"/>
    <mergeCell ref="B24:C24"/>
    <mergeCell ref="L24:M24"/>
    <mergeCell ref="L34:M34"/>
    <mergeCell ref="J24:K24"/>
    <mergeCell ref="J34:K34"/>
    <mergeCell ref="R17:T17"/>
    <mergeCell ref="A17:A18"/>
    <mergeCell ref="R9:T9"/>
    <mergeCell ref="B17:C17"/>
    <mergeCell ref="D9:E9"/>
    <mergeCell ref="D17:E17"/>
    <mergeCell ref="F9:G9"/>
    <mergeCell ref="F17:G17"/>
    <mergeCell ref="H9:I9"/>
    <mergeCell ref="H17:I17"/>
    <mergeCell ref="L17:M17"/>
    <mergeCell ref="J17:K17"/>
    <mergeCell ref="P17:Q17"/>
    <mergeCell ref="A5:T5"/>
    <mergeCell ref="A6:T6"/>
    <mergeCell ref="B9:C9"/>
    <mergeCell ref="A7:C7"/>
    <mergeCell ref="A9:A10"/>
    <mergeCell ref="L9:M9"/>
    <mergeCell ref="J9:K9"/>
    <mergeCell ref="P9:Q9"/>
    <mergeCell ref="P24:Q24"/>
    <mergeCell ref="P34:Q34"/>
    <mergeCell ref="N9:O9"/>
    <mergeCell ref="N17:O17"/>
    <mergeCell ref="N24:O24"/>
    <mergeCell ref="N34:O34"/>
  </mergeCells>
  <phoneticPr fontId="19" type="noConversion"/>
  <hyperlinks>
    <hyperlink ref="A42" r:id="rId1" display="http://www.cross.saude.sp.gov.br/" xr:uid="{FE51D1B8-68B3-43B5-8936-1C285D78F04F}"/>
  </hyperlinks>
  <printOptions horizontalCentered="1"/>
  <pageMargins left="0.25" right="0.25" top="0.75" bottom="0.75" header="0.3" footer="0.3"/>
  <pageSetup paperSize="9" scale="4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2025-09-09T12:23:53Z</cp:lastPrinted>
  <dcterms:created xsi:type="dcterms:W3CDTF">2020-12-14T19:05:34Z</dcterms:created>
  <dcterms:modified xsi:type="dcterms:W3CDTF">2025-09-09T12:24:07Z</dcterms:modified>
</cp:coreProperties>
</file>