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\"/>
    </mc:Choice>
  </mc:AlternateContent>
  <xr:revisionPtr revIDLastSave="0" documentId="13_ncr:1_{0F3C15A9-DC7C-4258-A769-FACAA726ED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Amb." sheetId="2" r:id="rId1"/>
  </sheets>
  <definedNames>
    <definedName name="_xlnm.Print_Area" localSheetId="0">'Atividades e Resultados Amb.'!$A$1:$AB$45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9" i="2" l="1"/>
  <c r="AA37" i="2"/>
  <c r="AA36" i="2"/>
  <c r="AA30" i="2"/>
  <c r="AA29" i="2"/>
  <c r="AA28" i="2"/>
  <c r="AA27" i="2"/>
  <c r="AA26" i="2"/>
  <c r="AA21" i="2"/>
  <c r="AA20" i="2"/>
  <c r="AA19" i="2"/>
  <c r="AA13" i="2"/>
  <c r="AA12" i="2"/>
  <c r="AA11" i="2"/>
  <c r="Z39" i="2"/>
  <c r="Z38" i="2"/>
  <c r="Z37" i="2"/>
  <c r="Z36" i="2"/>
  <c r="Z31" i="2"/>
  <c r="Z30" i="2"/>
  <c r="Z29" i="2"/>
  <c r="Z28" i="2"/>
  <c r="Z27" i="2"/>
  <c r="Z26" i="2"/>
  <c r="Z21" i="2"/>
  <c r="Z20" i="2"/>
  <c r="Z19" i="2"/>
  <c r="Z14" i="2"/>
  <c r="Z13" i="2"/>
  <c r="Z12" i="2"/>
  <c r="Z11" i="2"/>
  <c r="Y38" i="2"/>
  <c r="AA38" i="2" s="1"/>
  <c r="X38" i="2"/>
  <c r="Y31" i="2"/>
  <c r="AA31" i="2" s="1"/>
  <c r="X31" i="2"/>
  <c r="Y21" i="2"/>
  <c r="Y14" i="2"/>
  <c r="W38" i="2"/>
  <c r="W31" i="2"/>
  <c r="U31" i="2"/>
  <c r="W21" i="2"/>
  <c r="W14" i="2"/>
  <c r="V38" i="2"/>
  <c r="V31" i="2"/>
  <c r="U38" i="2"/>
  <c r="T38" i="2"/>
  <c r="T31" i="2"/>
  <c r="U21" i="2"/>
  <c r="U14" i="2"/>
  <c r="S14" i="2"/>
  <c r="S21" i="2"/>
  <c r="S38" i="2"/>
  <c r="R38" i="2"/>
  <c r="S31" i="2"/>
  <c r="R31" i="2"/>
  <c r="Q38" i="2"/>
  <c r="P38" i="2"/>
  <c r="Q31" i="2"/>
  <c r="P31" i="2"/>
  <c r="Q21" i="2"/>
  <c r="Q14" i="2"/>
  <c r="O38" i="2"/>
  <c r="N38" i="2"/>
  <c r="O31" i="2"/>
  <c r="N31" i="2"/>
  <c r="O21" i="2"/>
  <c r="O14" i="2"/>
  <c r="M38" i="2"/>
  <c r="L38" i="2"/>
  <c r="M31" i="2"/>
  <c r="L31" i="2"/>
  <c r="M21" i="2"/>
  <c r="M14" i="2"/>
  <c r="K38" i="2"/>
  <c r="K31" i="2"/>
  <c r="K21" i="2"/>
  <c r="K14" i="2"/>
  <c r="J38" i="2"/>
  <c r="J31" i="2"/>
  <c r="I38" i="2"/>
  <c r="H38" i="2"/>
  <c r="I31" i="2"/>
  <c r="H31" i="2"/>
  <c r="I21" i="2"/>
  <c r="I14" i="2"/>
  <c r="G38" i="2"/>
  <c r="F38" i="2"/>
  <c r="G31" i="2"/>
  <c r="F31" i="2"/>
  <c r="G21" i="2"/>
  <c r="G14" i="2"/>
  <c r="E14" i="2"/>
  <c r="E21" i="2"/>
  <c r="E31" i="2"/>
  <c r="D31" i="2"/>
  <c r="E38" i="2"/>
  <c r="D38" i="2"/>
  <c r="C31" i="2"/>
  <c r="B38" i="2"/>
  <c r="B31" i="2"/>
  <c r="AA14" i="2" l="1"/>
  <c r="C14" i="2"/>
  <c r="AB13" i="2"/>
  <c r="C21" i="2"/>
  <c r="C38" i="2"/>
  <c r="AB31" i="2" l="1"/>
  <c r="AB38" i="2"/>
  <c r="AB21" i="2"/>
  <c r="AB27" i="2"/>
  <c r="AB30" i="2"/>
  <c r="AB37" i="2"/>
  <c r="AB29" i="2"/>
  <c r="AB19" i="2"/>
  <c r="AB11" i="2"/>
  <c r="AB36" i="2"/>
  <c r="AB20" i="2"/>
  <c r="AB39" i="2"/>
  <c r="AB12" i="2"/>
  <c r="AB28" i="2"/>
  <c r="AB26" i="2"/>
  <c r="AB14" i="2"/>
</calcChain>
</file>

<file path=xl/sharedStrings.xml><?xml version="1.0" encoding="utf-8"?>
<sst xmlns="http://schemas.openxmlformats.org/spreadsheetml/2006/main" count="186" uniqueCount="39">
  <si>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</si>
  <si>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</si>
  <si>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</si>
  <si>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</si>
  <si>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</si>
  <si>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</si>
  <si>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</si>
  <si>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</si>
  <si>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</si>
  <si>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</si>
  <si>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</si>
  <si>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</si>
  <si>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275 - SADT Externo </t>
  </si>
  <si>
    <t>Diagnóstico por Radiologia</t>
  </si>
  <si>
    <t>Diagnóstico por Ultra-Sonografia</t>
  </si>
  <si>
    <t>Diagnóstico por Tomografia</t>
  </si>
  <si>
    <t>Diagnóstico por Ressonância Magnética</t>
  </si>
  <si>
    <t>Diagnóstico por Endoscopia</t>
  </si>
  <si>
    <t> 189 - Tratamentos Clínicos </t>
  </si>
  <si>
    <t>Tratamento em Oncologia - Quimioterapia</t>
  </si>
  <si>
    <t>Tratamento em Oncologia - Hormonioterapia</t>
  </si>
  <si>
    <t>Total do Grupo Quimioterapia (Quimioterapia e Hormonioterapia)</t>
  </si>
  <si>
    <t>Tratamento em Oncologia - Radioterapia</t>
  </si>
  <si>
    <t>Fonte: http://www.gestao.saude.sp.gov.br</t>
  </si>
  <si>
    <t>http://www.cross.saude.sp.gov.br</t>
  </si>
  <si>
    <t>HOSPITAL GERAL 'PROF. DR. WALDEMAR DE CARVALHO PINTO FILHO' DE GUARULHOS</t>
  </si>
  <si>
    <t>Ano 2025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</si>
  <si>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</si>
  <si>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</si>
  <si>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</si>
  <si>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</si>
  <si>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</si>
  <si>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</si>
  <si>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</si>
  <si>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</si>
  <si>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</si>
  <si>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</si>
  <si>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</si>
  <si>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Atualizado em 09.01.2026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</si>
</sst>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696969"/>
      <name val="Verdana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19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10" fontId="19" fillId="0" borderId="11" xfId="4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vertical="center"/>
    </xf>
    <xf numFmtId="3" fontId="19" fillId="0" borderId="11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752475</xdr:colOff>
      <xdr:row>0</xdr:row>
      <xdr:rowOff>57150</xdr:rowOff>
    </xdr:from>
    <xdr:to>
      <xdr:col>27</xdr:col>
      <xdr:colOff>641748</xdr:colOff>
      <xdr:row>3</xdr:row>
      <xdr:rowOff>152400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57150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0</xdr:row>
      <xdr:rowOff>28576</xdr:rowOff>
    </xdr:from>
    <xdr:to>
      <xdr:col>0</xdr:col>
      <xdr:colOff>1190626</xdr:colOff>
      <xdr:row>3</xdr:row>
      <xdr:rowOff>161926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28576"/>
          <a:ext cx="1028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AB48"/>
  <sheetViews>
    <sheetView showGridLines="0" tabSelected="1" view="pageBreakPreview" topLeftCell="A29" zoomScale="80" zoomScaleNormal="100" zoomScaleSheetLayoutView="80" workbookViewId="0">
      <selection activeCell="J55" sqref="J55"/>
    </sheetView>
  </sheetViews>
  <sheetFormatPr defaultRowHeight="15" x14ac:dyDescent="0.25"/>
  <cols>
    <col min="1" max="1" width="41.7109375" style="1" customWidth="1"/>
    <col min="2" max="25" width="10.85546875" style="8" customWidth="1"/>
    <col min="26" max="28" width="12.28515625" style="8" customWidth="1"/>
    <col min="29" max="16384" width="9.140625" style="1"/>
  </cols>
  <sheetData>
    <row r="5" spans="1:28" ht="15" customHeight="1" x14ac:dyDescent="0.25">
      <c r="A5" s="20" t="s">
        <v>25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 ht="18.75" x14ac:dyDescent="0.25">
      <c r="A6" s="20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15" customHeight="1" thickBot="1" x14ac:dyDescent="0.3">
      <c r="A7" s="21"/>
      <c r="B7" s="21"/>
      <c r="C7" s="21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8" ht="20.100000000000001" customHeight="1" thickBot="1" x14ac:dyDescent="0.3">
      <c r="A8" s="9" t="s">
        <v>0</v>
      </c>
    </row>
    <row r="9" spans="1:28" s="3" customFormat="1" ht="20.100000000000001" customHeight="1" thickBot="1" x14ac:dyDescent="0.3">
      <c r="A9" s="22"/>
      <c r="B9" s="18" t="s">
        <v>1</v>
      </c>
      <c r="C9" s="19"/>
      <c r="D9" s="18" t="s">
        <v>27</v>
      </c>
      <c r="E9" s="19"/>
      <c r="F9" s="18" t="s">
        <v>28</v>
      </c>
      <c r="G9" s="19"/>
      <c r="H9" s="18" t="s">
        <v>29</v>
      </c>
      <c r="I9" s="19"/>
      <c r="J9" s="18" t="s">
        <v>30</v>
      </c>
      <c r="K9" s="19"/>
      <c r="L9" s="18" t="s">
        <v>31</v>
      </c>
      <c r="M9" s="19"/>
      <c r="N9" s="18" t="s">
        <v>32</v>
      </c>
      <c r="O9" s="19"/>
      <c r="P9" s="18" t="s">
        <v>33</v>
      </c>
      <c r="Q9" s="19"/>
      <c r="R9" s="18" t="s">
        <v>34</v>
      </c>
      <c r="S9" s="19"/>
      <c r="T9" s="18" t="s">
        <v>35</v>
      </c>
      <c r="U9" s="19"/>
      <c r="V9" s="18" t="s">
        <v>36</v>
      </c>
      <c r="W9" s="19"/>
      <c r="X9" s="18" t="s">
        <v>37</v>
      </c>
      <c r="Y9" s="19"/>
      <c r="Z9" s="18" t="s">
        <v>2</v>
      </c>
      <c r="AA9" s="24"/>
      <c r="AB9" s="19"/>
    </row>
    <row r="10" spans="1:28" s="3" customFormat="1" ht="27.75" customHeight="1" thickBot="1" x14ac:dyDescent="0.3">
      <c r="A10" s="23"/>
      <c r="B10" s="2" t="s">
        <v>3</v>
      </c>
      <c r="C10" s="2" t="s">
        <v>4</v>
      </c>
      <c r="D10" s="2" t="s">
        <v>3</v>
      </c>
      <c r="E10" s="2" t="s">
        <v>4</v>
      </c>
      <c r="F10" s="2" t="s">
        <v>3</v>
      </c>
      <c r="G10" s="2" t="s">
        <v>4</v>
      </c>
      <c r="H10" s="2" t="s">
        <v>3</v>
      </c>
      <c r="I10" s="2" t="s">
        <v>4</v>
      </c>
      <c r="J10" s="2" t="s">
        <v>3</v>
      </c>
      <c r="K10" s="2" t="s">
        <v>4</v>
      </c>
      <c r="L10" s="2" t="s">
        <v>3</v>
      </c>
      <c r="M10" s="2" t="s">
        <v>4</v>
      </c>
      <c r="N10" s="2" t="s">
        <v>3</v>
      </c>
      <c r="O10" s="2" t="s">
        <v>4</v>
      </c>
      <c r="P10" s="2" t="s">
        <v>3</v>
      </c>
      <c r="Q10" s="2" t="s">
        <v>4</v>
      </c>
      <c r="R10" s="2" t="s">
        <v>3</v>
      </c>
      <c r="S10" s="2" t="s">
        <v>4</v>
      </c>
      <c r="T10" s="2" t="s">
        <v>3</v>
      </c>
      <c r="U10" s="2" t="s">
        <v>4</v>
      </c>
      <c r="V10" s="2" t="s">
        <v>3</v>
      </c>
      <c r="W10" s="2" t="s">
        <v>4</v>
      </c>
      <c r="X10" s="2" t="s">
        <v>3</v>
      </c>
      <c r="Y10" s="2" t="s">
        <v>4</v>
      </c>
      <c r="Z10" s="2" t="s">
        <v>3</v>
      </c>
      <c r="AA10" s="2" t="s">
        <v>4</v>
      </c>
      <c r="AB10" s="2" t="s">
        <v>5</v>
      </c>
    </row>
    <row r="11" spans="1:28" s="3" customFormat="1" ht="31.5" customHeight="1" thickBot="1" x14ac:dyDescent="0.3">
      <c r="A11" s="4" t="s">
        <v>6</v>
      </c>
      <c r="B11" s="5">
        <v>579</v>
      </c>
      <c r="C11" s="5">
        <v>640</v>
      </c>
      <c r="D11" s="5">
        <v>579</v>
      </c>
      <c r="E11" s="5">
        <v>737</v>
      </c>
      <c r="F11" s="5">
        <v>579</v>
      </c>
      <c r="G11" s="5">
        <v>541</v>
      </c>
      <c r="H11" s="5">
        <v>579</v>
      </c>
      <c r="I11" s="5">
        <v>865</v>
      </c>
      <c r="J11" s="5">
        <v>579</v>
      </c>
      <c r="K11" s="5">
        <v>706</v>
      </c>
      <c r="L11" s="5">
        <v>579</v>
      </c>
      <c r="M11" s="5">
        <v>715</v>
      </c>
      <c r="N11" s="5">
        <v>579</v>
      </c>
      <c r="O11" s="5">
        <v>951</v>
      </c>
      <c r="P11" s="5">
        <v>579</v>
      </c>
      <c r="Q11" s="5">
        <v>778</v>
      </c>
      <c r="R11" s="5">
        <v>579</v>
      </c>
      <c r="S11" s="5">
        <v>907</v>
      </c>
      <c r="T11" s="5">
        <v>579</v>
      </c>
      <c r="U11" s="5">
        <v>767</v>
      </c>
      <c r="V11" s="5">
        <v>579</v>
      </c>
      <c r="W11" s="5">
        <v>723</v>
      </c>
      <c r="X11" s="5">
        <v>579</v>
      </c>
      <c r="Y11" s="5">
        <v>451</v>
      </c>
      <c r="Z11" s="10">
        <f>B11*12</f>
        <v>6948</v>
      </c>
      <c r="AA11" s="10">
        <f>C11+E11+G11+I11+K11+M11+O11+Q11+S11+U11+W11+Y11</f>
        <v>8781</v>
      </c>
      <c r="AB11" s="6">
        <f>AA11/Z11-100%</f>
        <v>0.26381692573402415</v>
      </c>
    </row>
    <row r="12" spans="1:28" s="3" customFormat="1" ht="31.5" customHeight="1" thickBot="1" x14ac:dyDescent="0.3">
      <c r="A12" s="4" t="s">
        <v>7</v>
      </c>
      <c r="B12" s="5">
        <v>450</v>
      </c>
      <c r="C12" s="5">
        <v>592</v>
      </c>
      <c r="D12" s="5">
        <v>450</v>
      </c>
      <c r="E12" s="5">
        <v>657</v>
      </c>
      <c r="F12" s="5">
        <v>450</v>
      </c>
      <c r="G12" s="5">
        <v>813</v>
      </c>
      <c r="H12" s="5">
        <v>450</v>
      </c>
      <c r="I12" s="5">
        <v>830</v>
      </c>
      <c r="J12" s="5">
        <v>450</v>
      </c>
      <c r="K12" s="5">
        <v>956</v>
      </c>
      <c r="L12" s="5">
        <v>450</v>
      </c>
      <c r="M12" s="5">
        <v>801</v>
      </c>
      <c r="N12" s="5">
        <v>450</v>
      </c>
      <c r="O12" s="5">
        <v>783</v>
      </c>
      <c r="P12" s="5">
        <v>450</v>
      </c>
      <c r="Q12" s="5">
        <v>705</v>
      </c>
      <c r="R12" s="5">
        <v>450</v>
      </c>
      <c r="S12" s="5">
        <v>617</v>
      </c>
      <c r="T12" s="5">
        <v>450</v>
      </c>
      <c r="U12" s="5">
        <v>774</v>
      </c>
      <c r="V12" s="5">
        <v>450</v>
      </c>
      <c r="W12" s="5">
        <v>591</v>
      </c>
      <c r="X12" s="5">
        <v>450</v>
      </c>
      <c r="Y12" s="5">
        <v>503</v>
      </c>
      <c r="Z12" s="10">
        <f t="shared" ref="Z12:Z14" si="0">B12*12</f>
        <v>5400</v>
      </c>
      <c r="AA12" s="10">
        <f t="shared" ref="AA12:AA14" si="1">C12+E12+G12+I12+K12+M12+O12+Q12+S12+U12+W12+Y12</f>
        <v>8622</v>
      </c>
      <c r="AB12" s="6">
        <f t="shared" ref="AB12:AB14" si="2">AA12/Z12-100%</f>
        <v>0.59666666666666668</v>
      </c>
    </row>
    <row r="13" spans="1:28" s="3" customFormat="1" ht="31.5" customHeight="1" thickBot="1" x14ac:dyDescent="0.3">
      <c r="A13" s="4" t="s">
        <v>8</v>
      </c>
      <c r="B13" s="11">
        <v>1708</v>
      </c>
      <c r="C13" s="11">
        <v>3144</v>
      </c>
      <c r="D13" s="11">
        <v>1708</v>
      </c>
      <c r="E13" s="11">
        <v>3179</v>
      </c>
      <c r="F13" s="11">
        <v>1708</v>
      </c>
      <c r="G13" s="11">
        <v>2818</v>
      </c>
      <c r="H13" s="11">
        <v>1708</v>
      </c>
      <c r="I13" s="11">
        <v>2774</v>
      </c>
      <c r="J13" s="11">
        <v>1708</v>
      </c>
      <c r="K13" s="11">
        <v>3201</v>
      </c>
      <c r="L13" s="11">
        <v>1708</v>
      </c>
      <c r="M13" s="11">
        <v>3431</v>
      </c>
      <c r="N13" s="11">
        <v>1708</v>
      </c>
      <c r="O13" s="11">
        <v>3483</v>
      </c>
      <c r="P13" s="11">
        <v>1708</v>
      </c>
      <c r="Q13" s="11">
        <v>3577</v>
      </c>
      <c r="R13" s="11">
        <v>1708</v>
      </c>
      <c r="S13" s="11">
        <v>3709</v>
      </c>
      <c r="T13" s="11">
        <v>1708</v>
      </c>
      <c r="U13" s="11">
        <v>3939</v>
      </c>
      <c r="V13" s="11">
        <v>1708</v>
      </c>
      <c r="W13" s="11">
        <v>3448</v>
      </c>
      <c r="X13" s="11">
        <v>1708</v>
      </c>
      <c r="Y13" s="11">
        <v>2952</v>
      </c>
      <c r="Z13" s="10">
        <f t="shared" si="0"/>
        <v>20496</v>
      </c>
      <c r="AA13" s="10">
        <f t="shared" si="1"/>
        <v>39655</v>
      </c>
      <c r="AB13" s="6">
        <f t="shared" si="2"/>
        <v>0.93476775956284164</v>
      </c>
    </row>
    <row r="14" spans="1:28" s="3" customFormat="1" ht="31.5" customHeight="1" thickBot="1" x14ac:dyDescent="0.3">
      <c r="A14" s="4" t="s">
        <v>2</v>
      </c>
      <c r="B14" s="11">
        <v>2737</v>
      </c>
      <c r="C14" s="11">
        <f t="shared" ref="C14:E14" si="3">SUM(C11:C13)</f>
        <v>4376</v>
      </c>
      <c r="D14" s="11">
        <v>2737</v>
      </c>
      <c r="E14" s="11">
        <f t="shared" si="3"/>
        <v>4573</v>
      </c>
      <c r="F14" s="11">
        <v>2737</v>
      </c>
      <c r="G14" s="11">
        <f t="shared" ref="G14:K14" si="4">SUM(G11:G13)</f>
        <v>4172</v>
      </c>
      <c r="H14" s="11">
        <v>2737</v>
      </c>
      <c r="I14" s="11">
        <f t="shared" si="4"/>
        <v>4469</v>
      </c>
      <c r="J14" s="11">
        <v>2737</v>
      </c>
      <c r="K14" s="11">
        <f t="shared" si="4"/>
        <v>4863</v>
      </c>
      <c r="L14" s="11">
        <v>2737</v>
      </c>
      <c r="M14" s="11">
        <f t="shared" ref="M14:O14" si="5">SUM(M11:M13)</f>
        <v>4947</v>
      </c>
      <c r="N14" s="11">
        <v>2737</v>
      </c>
      <c r="O14" s="11">
        <f t="shared" si="5"/>
        <v>5217</v>
      </c>
      <c r="P14" s="11">
        <v>2737</v>
      </c>
      <c r="Q14" s="11">
        <f t="shared" ref="Q14:S14" si="6">SUM(Q11:Q13)</f>
        <v>5060</v>
      </c>
      <c r="R14" s="11">
        <v>2737</v>
      </c>
      <c r="S14" s="11">
        <f t="shared" si="6"/>
        <v>5233</v>
      </c>
      <c r="T14" s="11">
        <v>2737</v>
      </c>
      <c r="U14" s="11">
        <f t="shared" ref="U14:W14" si="7">SUM(U11:U13)</f>
        <v>5480</v>
      </c>
      <c r="V14" s="11">
        <v>2737</v>
      </c>
      <c r="W14" s="11">
        <f t="shared" si="7"/>
        <v>4762</v>
      </c>
      <c r="X14" s="11">
        <v>2737</v>
      </c>
      <c r="Y14" s="11">
        <f t="shared" ref="Y14" si="8">SUM(Y11:Y13)</f>
        <v>3906</v>
      </c>
      <c r="Z14" s="10">
        <f t="shared" si="0"/>
        <v>32844</v>
      </c>
      <c r="AA14" s="10">
        <f t="shared" si="1"/>
        <v>57058</v>
      </c>
      <c r="AB14" s="6">
        <f t="shared" si="2"/>
        <v>0.73724272317622708</v>
      </c>
    </row>
    <row r="15" spans="1:28" s="3" customFormat="1" ht="20.100000000000001" customHeight="1" x14ac:dyDescent="0.25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t="27" customHeight="1" thickBot="1" x14ac:dyDescent="0.3">
      <c r="A16" s="15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s="3" customFormat="1" ht="20.100000000000001" customHeight="1" thickBot="1" x14ac:dyDescent="0.3">
      <c r="A17" s="22"/>
      <c r="B17" s="18" t="s">
        <v>1</v>
      </c>
      <c r="C17" s="19"/>
      <c r="D17" s="18" t="s">
        <v>27</v>
      </c>
      <c r="E17" s="19"/>
      <c r="F17" s="18" t="s">
        <v>28</v>
      </c>
      <c r="G17" s="19"/>
      <c r="H17" s="18" t="s">
        <v>29</v>
      </c>
      <c r="I17" s="19"/>
      <c r="J17" s="18" t="s">
        <v>30</v>
      </c>
      <c r="K17" s="19"/>
      <c r="L17" s="18" t="s">
        <v>31</v>
      </c>
      <c r="M17" s="19"/>
      <c r="N17" s="18" t="s">
        <v>32</v>
      </c>
      <c r="O17" s="19"/>
      <c r="P17" s="18" t="s">
        <v>33</v>
      </c>
      <c r="Q17" s="19"/>
      <c r="R17" s="18" t="s">
        <v>34</v>
      </c>
      <c r="S17" s="19"/>
      <c r="T17" s="18" t="s">
        <v>35</v>
      </c>
      <c r="U17" s="19"/>
      <c r="V17" s="18" t="s">
        <v>36</v>
      </c>
      <c r="W17" s="19"/>
      <c r="X17" s="18" t="s">
        <v>37</v>
      </c>
      <c r="Y17" s="19"/>
      <c r="Z17" s="18" t="s">
        <v>2</v>
      </c>
      <c r="AA17" s="24"/>
      <c r="AB17" s="19"/>
    </row>
    <row r="18" spans="1:28" s="3" customFormat="1" ht="27.75" customHeight="1" thickBot="1" x14ac:dyDescent="0.3">
      <c r="A18" s="23"/>
      <c r="B18" s="2" t="s">
        <v>3</v>
      </c>
      <c r="C18" s="2" t="s">
        <v>4</v>
      </c>
      <c r="D18" s="2" t="s">
        <v>3</v>
      </c>
      <c r="E18" s="2" t="s">
        <v>4</v>
      </c>
      <c r="F18" s="2" t="s">
        <v>3</v>
      </c>
      <c r="G18" s="2" t="s">
        <v>4</v>
      </c>
      <c r="H18" s="2" t="s">
        <v>3</v>
      </c>
      <c r="I18" s="2" t="s">
        <v>4</v>
      </c>
      <c r="J18" s="2" t="s">
        <v>3</v>
      </c>
      <c r="K18" s="2" t="s">
        <v>4</v>
      </c>
      <c r="L18" s="2" t="s">
        <v>3</v>
      </c>
      <c r="M18" s="2" t="s">
        <v>4</v>
      </c>
      <c r="N18" s="2" t="s">
        <v>3</v>
      </c>
      <c r="O18" s="2" t="s">
        <v>4</v>
      </c>
      <c r="P18" s="2" t="s">
        <v>3</v>
      </c>
      <c r="Q18" s="2" t="s">
        <v>4</v>
      </c>
      <c r="R18" s="2" t="s">
        <v>3</v>
      </c>
      <c r="S18" s="2" t="s">
        <v>4</v>
      </c>
      <c r="T18" s="2" t="s">
        <v>3</v>
      </c>
      <c r="U18" s="2" t="s">
        <v>4</v>
      </c>
      <c r="V18" s="2" t="s">
        <v>3</v>
      </c>
      <c r="W18" s="2" t="s">
        <v>4</v>
      </c>
      <c r="X18" s="2" t="s">
        <v>3</v>
      </c>
      <c r="Y18" s="2" t="s">
        <v>4</v>
      </c>
      <c r="Z18" s="2" t="s">
        <v>3</v>
      </c>
      <c r="AA18" s="2" t="s">
        <v>4</v>
      </c>
      <c r="AB18" s="2" t="s">
        <v>5</v>
      </c>
    </row>
    <row r="19" spans="1:28" s="3" customFormat="1" ht="31.5" customHeight="1" thickBot="1" x14ac:dyDescent="0.3">
      <c r="A19" s="4" t="s">
        <v>10</v>
      </c>
      <c r="B19" s="11">
        <v>1669</v>
      </c>
      <c r="C19" s="11">
        <v>2549</v>
      </c>
      <c r="D19" s="11">
        <v>1669</v>
      </c>
      <c r="E19" s="11">
        <v>2413</v>
      </c>
      <c r="F19" s="11">
        <v>1669</v>
      </c>
      <c r="G19" s="11">
        <v>2307</v>
      </c>
      <c r="H19" s="11">
        <v>1669</v>
      </c>
      <c r="I19" s="11">
        <v>2457</v>
      </c>
      <c r="J19" s="11">
        <v>1669</v>
      </c>
      <c r="K19" s="11">
        <v>3050</v>
      </c>
      <c r="L19" s="11">
        <v>1669</v>
      </c>
      <c r="M19" s="11">
        <v>2931</v>
      </c>
      <c r="N19" s="11">
        <v>1669</v>
      </c>
      <c r="O19" s="11">
        <v>3221</v>
      </c>
      <c r="P19" s="11">
        <v>1669</v>
      </c>
      <c r="Q19" s="11">
        <v>2179</v>
      </c>
      <c r="R19" s="11">
        <v>1669</v>
      </c>
      <c r="S19" s="11">
        <v>2520</v>
      </c>
      <c r="T19" s="11">
        <v>1669</v>
      </c>
      <c r="U19" s="11">
        <v>3130</v>
      </c>
      <c r="V19" s="11">
        <v>1669</v>
      </c>
      <c r="W19" s="11">
        <v>2901</v>
      </c>
      <c r="X19" s="11">
        <v>1669</v>
      </c>
      <c r="Y19" s="11">
        <v>2403</v>
      </c>
      <c r="Z19" s="10">
        <f t="shared" ref="Z19:Z21" si="9">B19*12</f>
        <v>20028</v>
      </c>
      <c r="AA19" s="10">
        <f t="shared" ref="AA19:AA21" si="10">C19+E19+G19+I19+K19+M19+O19+Q19+S19+U19+W19+Y19</f>
        <v>32061</v>
      </c>
      <c r="AB19" s="6">
        <f>AA19/Z19-100%</f>
        <v>0.60080886758538044</v>
      </c>
    </row>
    <row r="20" spans="1:28" s="3" customFormat="1" ht="31.5" customHeight="1" thickBot="1" x14ac:dyDescent="0.3">
      <c r="A20" s="4" t="s">
        <v>11</v>
      </c>
      <c r="B20" s="5">
        <v>380</v>
      </c>
      <c r="C20" s="11">
        <v>496</v>
      </c>
      <c r="D20" s="5">
        <v>380</v>
      </c>
      <c r="E20" s="11">
        <v>504</v>
      </c>
      <c r="F20" s="5">
        <v>380</v>
      </c>
      <c r="G20" s="11">
        <v>504</v>
      </c>
      <c r="H20" s="5">
        <v>380</v>
      </c>
      <c r="I20" s="11">
        <v>518</v>
      </c>
      <c r="J20" s="5">
        <v>380</v>
      </c>
      <c r="K20" s="11">
        <v>498</v>
      </c>
      <c r="L20" s="5">
        <v>380</v>
      </c>
      <c r="M20" s="11">
        <v>616</v>
      </c>
      <c r="N20" s="5">
        <v>380</v>
      </c>
      <c r="O20" s="11">
        <v>443</v>
      </c>
      <c r="P20" s="5">
        <v>380</v>
      </c>
      <c r="Q20" s="11">
        <v>547</v>
      </c>
      <c r="R20" s="5">
        <v>380</v>
      </c>
      <c r="S20" s="11">
        <v>498</v>
      </c>
      <c r="T20" s="5">
        <v>380</v>
      </c>
      <c r="U20" s="11">
        <v>621</v>
      </c>
      <c r="V20" s="5">
        <v>380</v>
      </c>
      <c r="W20" s="11">
        <v>315</v>
      </c>
      <c r="X20" s="5">
        <v>380</v>
      </c>
      <c r="Y20" s="11">
        <v>430</v>
      </c>
      <c r="Z20" s="10">
        <f t="shared" si="9"/>
        <v>4560</v>
      </c>
      <c r="AA20" s="10">
        <f t="shared" si="10"/>
        <v>5990</v>
      </c>
      <c r="AB20" s="6">
        <f t="shared" ref="AB20:AB21" si="11">AA20/Z20-100%</f>
        <v>0.31359649122807021</v>
      </c>
    </row>
    <row r="21" spans="1:28" s="3" customFormat="1" ht="31.5" customHeight="1" thickBot="1" x14ac:dyDescent="0.3">
      <c r="A21" s="4" t="s">
        <v>2</v>
      </c>
      <c r="B21" s="11">
        <v>2049</v>
      </c>
      <c r="C21" s="11">
        <f t="shared" ref="C21:E21" si="12">C19+C20</f>
        <v>3045</v>
      </c>
      <c r="D21" s="11">
        <v>2049</v>
      </c>
      <c r="E21" s="11">
        <f t="shared" si="12"/>
        <v>2917</v>
      </c>
      <c r="F21" s="11">
        <v>2049</v>
      </c>
      <c r="G21" s="11">
        <f t="shared" ref="G21:K21" si="13">G19+G20</f>
        <v>2811</v>
      </c>
      <c r="H21" s="11">
        <v>2049</v>
      </c>
      <c r="I21" s="11">
        <f t="shared" si="13"/>
        <v>2975</v>
      </c>
      <c r="J21" s="11">
        <v>2049</v>
      </c>
      <c r="K21" s="11">
        <f t="shared" si="13"/>
        <v>3548</v>
      </c>
      <c r="L21" s="11">
        <v>2049</v>
      </c>
      <c r="M21" s="11">
        <f t="shared" ref="M21:O21" si="14">M19+M20</f>
        <v>3547</v>
      </c>
      <c r="N21" s="11">
        <v>2049</v>
      </c>
      <c r="O21" s="11">
        <f t="shared" si="14"/>
        <v>3664</v>
      </c>
      <c r="P21" s="11">
        <v>2049</v>
      </c>
      <c r="Q21" s="11">
        <f t="shared" ref="Q21:S21" si="15">Q19+Q20</f>
        <v>2726</v>
      </c>
      <c r="R21" s="11">
        <v>2049</v>
      </c>
      <c r="S21" s="11">
        <f t="shared" si="15"/>
        <v>3018</v>
      </c>
      <c r="T21" s="11">
        <v>2049</v>
      </c>
      <c r="U21" s="11">
        <f t="shared" ref="U21:W21" si="16">U19+U20</f>
        <v>3751</v>
      </c>
      <c r="V21" s="11">
        <v>2049</v>
      </c>
      <c r="W21" s="11">
        <f t="shared" si="16"/>
        <v>3216</v>
      </c>
      <c r="X21" s="11">
        <v>2049</v>
      </c>
      <c r="Y21" s="11">
        <f t="shared" ref="Y21" si="17">Y19+Y20</f>
        <v>2833</v>
      </c>
      <c r="Z21" s="10">
        <f t="shared" si="9"/>
        <v>24588</v>
      </c>
      <c r="AA21" s="10">
        <f t="shared" si="10"/>
        <v>38051</v>
      </c>
      <c r="AB21" s="6">
        <f t="shared" si="11"/>
        <v>0.54754351716284377</v>
      </c>
    </row>
    <row r="22" spans="1:28" s="3" customFormat="1" ht="20.100000000000001" customHeight="1" x14ac:dyDescent="0.25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 ht="20.100000000000001" customHeight="1" thickBot="1" x14ac:dyDescent="0.3">
      <c r="A23" s="15" t="s">
        <v>12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s="3" customFormat="1" ht="20.100000000000001" customHeight="1" thickBot="1" x14ac:dyDescent="0.3">
      <c r="A24" s="22"/>
      <c r="B24" s="18" t="s">
        <v>1</v>
      </c>
      <c r="C24" s="19"/>
      <c r="D24" s="18" t="s">
        <v>27</v>
      </c>
      <c r="E24" s="19"/>
      <c r="F24" s="18" t="s">
        <v>28</v>
      </c>
      <c r="G24" s="19"/>
      <c r="H24" s="18" t="s">
        <v>29</v>
      </c>
      <c r="I24" s="19"/>
      <c r="J24" s="18" t="s">
        <v>30</v>
      </c>
      <c r="K24" s="19"/>
      <c r="L24" s="18" t="s">
        <v>31</v>
      </c>
      <c r="M24" s="19"/>
      <c r="N24" s="18" t="s">
        <v>32</v>
      </c>
      <c r="O24" s="19"/>
      <c r="P24" s="18" t="s">
        <v>33</v>
      </c>
      <c r="Q24" s="19"/>
      <c r="R24" s="18" t="s">
        <v>34</v>
      </c>
      <c r="S24" s="19"/>
      <c r="T24" s="18" t="s">
        <v>35</v>
      </c>
      <c r="U24" s="19"/>
      <c r="V24" s="18" t="s">
        <v>36</v>
      </c>
      <c r="W24" s="19"/>
      <c r="X24" s="18" t="s">
        <v>37</v>
      </c>
      <c r="Y24" s="19"/>
      <c r="Z24" s="18" t="s">
        <v>2</v>
      </c>
      <c r="AA24" s="24"/>
      <c r="AB24" s="19"/>
    </row>
    <row r="25" spans="1:28" s="3" customFormat="1" ht="25.5" customHeight="1" thickBot="1" x14ac:dyDescent="0.3">
      <c r="A25" s="23"/>
      <c r="B25" s="2" t="s">
        <v>3</v>
      </c>
      <c r="C25" s="2" t="s">
        <v>4</v>
      </c>
      <c r="D25" s="2" t="s">
        <v>3</v>
      </c>
      <c r="E25" s="2" t="s">
        <v>4</v>
      </c>
      <c r="F25" s="2" t="s">
        <v>3</v>
      </c>
      <c r="G25" s="2" t="s">
        <v>4</v>
      </c>
      <c r="H25" s="2" t="s">
        <v>3</v>
      </c>
      <c r="I25" s="2" t="s">
        <v>4</v>
      </c>
      <c r="J25" s="2" t="s">
        <v>3</v>
      </c>
      <c r="K25" s="2" t="s">
        <v>4</v>
      </c>
      <c r="L25" s="2" t="s">
        <v>3</v>
      </c>
      <c r="M25" s="2" t="s">
        <v>4</v>
      </c>
      <c r="N25" s="2" t="s">
        <v>3</v>
      </c>
      <c r="O25" s="2" t="s">
        <v>4</v>
      </c>
      <c r="P25" s="2" t="s">
        <v>3</v>
      </c>
      <c r="Q25" s="2" t="s">
        <v>4</v>
      </c>
      <c r="R25" s="2" t="s">
        <v>3</v>
      </c>
      <c r="S25" s="2" t="s">
        <v>4</v>
      </c>
      <c r="T25" s="2" t="s">
        <v>3</v>
      </c>
      <c r="U25" s="2" t="s">
        <v>4</v>
      </c>
      <c r="V25" s="2" t="s">
        <v>3</v>
      </c>
      <c r="W25" s="2" t="s">
        <v>4</v>
      </c>
      <c r="X25" s="2" t="s">
        <v>3</v>
      </c>
      <c r="Y25" s="2" t="s">
        <v>4</v>
      </c>
      <c r="Z25" s="2" t="s">
        <v>3</v>
      </c>
      <c r="AA25" s="2" t="s">
        <v>4</v>
      </c>
      <c r="AB25" s="2" t="s">
        <v>5</v>
      </c>
    </row>
    <row r="26" spans="1:28" s="3" customFormat="1" ht="31.5" customHeight="1" thickBot="1" x14ac:dyDescent="0.3">
      <c r="A26" s="4" t="s">
        <v>13</v>
      </c>
      <c r="B26" s="5">
        <v>800</v>
      </c>
      <c r="C26" s="5">
        <v>768</v>
      </c>
      <c r="D26" s="5">
        <v>800</v>
      </c>
      <c r="E26" s="5">
        <v>766</v>
      </c>
      <c r="F26" s="5">
        <v>800</v>
      </c>
      <c r="G26" s="5">
        <v>718</v>
      </c>
      <c r="H26" s="5">
        <v>800</v>
      </c>
      <c r="I26" s="5">
        <v>809</v>
      </c>
      <c r="J26" s="5">
        <v>800</v>
      </c>
      <c r="K26" s="5">
        <v>926</v>
      </c>
      <c r="L26" s="5">
        <v>800</v>
      </c>
      <c r="M26" s="5">
        <v>793</v>
      </c>
      <c r="N26" s="5">
        <v>800</v>
      </c>
      <c r="O26" s="5">
        <v>856</v>
      </c>
      <c r="P26" s="5">
        <v>800</v>
      </c>
      <c r="Q26" s="5">
        <v>770</v>
      </c>
      <c r="R26" s="5">
        <v>800</v>
      </c>
      <c r="S26" s="5">
        <v>750</v>
      </c>
      <c r="T26" s="5">
        <v>800</v>
      </c>
      <c r="U26" s="5">
        <v>507</v>
      </c>
      <c r="V26" s="5">
        <v>800</v>
      </c>
      <c r="W26" s="5">
        <v>0</v>
      </c>
      <c r="X26" s="5">
        <v>800</v>
      </c>
      <c r="Y26" s="5">
        <v>813</v>
      </c>
      <c r="Z26" s="10">
        <f t="shared" ref="Z26:Z31" si="18">B26*12</f>
        <v>9600</v>
      </c>
      <c r="AA26" s="10">
        <f t="shared" ref="AA26:AA31" si="19">C26+E26+G26+I26+K26+M26+O26+Q26+S26+U26+W26+Y26</f>
        <v>8476</v>
      </c>
      <c r="AB26" s="6">
        <f t="shared" ref="AB26:AB31" si="20">AA26/Z26-100%</f>
        <v>-0.11708333333333332</v>
      </c>
    </row>
    <row r="27" spans="1:28" s="3" customFormat="1" ht="31.5" customHeight="1" thickBot="1" x14ac:dyDescent="0.3">
      <c r="A27" s="4" t="s">
        <v>14</v>
      </c>
      <c r="B27" s="5">
        <v>685</v>
      </c>
      <c r="C27" s="5">
        <v>731</v>
      </c>
      <c r="D27" s="5">
        <v>685</v>
      </c>
      <c r="E27" s="5">
        <v>699</v>
      </c>
      <c r="F27" s="5">
        <v>685</v>
      </c>
      <c r="G27" s="5">
        <v>765</v>
      </c>
      <c r="H27" s="5">
        <v>685</v>
      </c>
      <c r="I27" s="5">
        <v>800</v>
      </c>
      <c r="J27" s="5">
        <v>685</v>
      </c>
      <c r="K27" s="5">
        <v>965</v>
      </c>
      <c r="L27" s="5">
        <v>685</v>
      </c>
      <c r="M27" s="5">
        <v>928</v>
      </c>
      <c r="N27" s="5">
        <v>685</v>
      </c>
      <c r="O27" s="5">
        <v>779</v>
      </c>
      <c r="P27" s="5">
        <v>685</v>
      </c>
      <c r="Q27" s="5">
        <v>804</v>
      </c>
      <c r="R27" s="5">
        <v>685</v>
      </c>
      <c r="S27" s="5">
        <v>1006</v>
      </c>
      <c r="T27" s="5">
        <v>685</v>
      </c>
      <c r="U27" s="5">
        <v>1149</v>
      </c>
      <c r="V27" s="5">
        <v>685</v>
      </c>
      <c r="W27" s="5">
        <v>1046</v>
      </c>
      <c r="X27" s="5">
        <v>685</v>
      </c>
      <c r="Y27" s="5">
        <v>636</v>
      </c>
      <c r="Z27" s="10">
        <f t="shared" si="18"/>
        <v>8220</v>
      </c>
      <c r="AA27" s="10">
        <f t="shared" si="19"/>
        <v>10308</v>
      </c>
      <c r="AB27" s="6">
        <f t="shared" si="20"/>
        <v>0.25401459854014607</v>
      </c>
    </row>
    <row r="28" spans="1:28" s="3" customFormat="1" ht="31.5" customHeight="1" thickBot="1" x14ac:dyDescent="0.3">
      <c r="A28" s="4" t="s">
        <v>15</v>
      </c>
      <c r="B28" s="5">
        <v>300</v>
      </c>
      <c r="C28" s="5">
        <v>343</v>
      </c>
      <c r="D28" s="5">
        <v>300</v>
      </c>
      <c r="E28" s="5">
        <v>320</v>
      </c>
      <c r="F28" s="5">
        <v>300</v>
      </c>
      <c r="G28" s="5">
        <v>262</v>
      </c>
      <c r="H28" s="5">
        <v>300</v>
      </c>
      <c r="I28" s="5">
        <v>292</v>
      </c>
      <c r="J28" s="5">
        <v>300</v>
      </c>
      <c r="K28" s="5">
        <v>364</v>
      </c>
      <c r="L28" s="5">
        <v>300</v>
      </c>
      <c r="M28" s="5">
        <v>341</v>
      </c>
      <c r="N28" s="5">
        <v>300</v>
      </c>
      <c r="O28" s="5">
        <v>367</v>
      </c>
      <c r="P28" s="5">
        <v>300</v>
      </c>
      <c r="Q28" s="5">
        <v>330</v>
      </c>
      <c r="R28" s="5">
        <v>300</v>
      </c>
      <c r="S28" s="5">
        <v>391</v>
      </c>
      <c r="T28" s="5">
        <v>300</v>
      </c>
      <c r="U28" s="5">
        <v>383</v>
      </c>
      <c r="V28" s="5">
        <v>300</v>
      </c>
      <c r="W28" s="5">
        <v>339</v>
      </c>
      <c r="X28" s="5">
        <v>300</v>
      </c>
      <c r="Y28" s="5">
        <v>228</v>
      </c>
      <c r="Z28" s="10">
        <f t="shared" si="18"/>
        <v>3600</v>
      </c>
      <c r="AA28" s="10">
        <f t="shared" si="19"/>
        <v>3960</v>
      </c>
      <c r="AB28" s="6">
        <f t="shared" si="20"/>
        <v>0.10000000000000009</v>
      </c>
    </row>
    <row r="29" spans="1:28" s="3" customFormat="1" ht="31.5" customHeight="1" thickBot="1" x14ac:dyDescent="0.3">
      <c r="A29" s="4" t="s">
        <v>16</v>
      </c>
      <c r="B29" s="5">
        <v>450</v>
      </c>
      <c r="C29" s="5">
        <v>187</v>
      </c>
      <c r="D29" s="5">
        <v>450</v>
      </c>
      <c r="E29" s="5">
        <v>90</v>
      </c>
      <c r="F29" s="5">
        <v>450</v>
      </c>
      <c r="G29" s="5">
        <v>326</v>
      </c>
      <c r="H29" s="5">
        <v>450</v>
      </c>
      <c r="I29" s="5">
        <v>314</v>
      </c>
      <c r="J29" s="5">
        <v>450</v>
      </c>
      <c r="K29" s="5">
        <v>306</v>
      </c>
      <c r="L29" s="5">
        <v>450</v>
      </c>
      <c r="M29" s="5">
        <v>329</v>
      </c>
      <c r="N29" s="5">
        <v>450</v>
      </c>
      <c r="O29" s="5">
        <v>260</v>
      </c>
      <c r="P29" s="5">
        <v>450</v>
      </c>
      <c r="Q29" s="5">
        <v>313</v>
      </c>
      <c r="R29" s="5">
        <v>450</v>
      </c>
      <c r="S29" s="5">
        <v>334</v>
      </c>
      <c r="T29" s="5">
        <v>450</v>
      </c>
      <c r="U29" s="5">
        <v>462</v>
      </c>
      <c r="V29" s="5">
        <v>450</v>
      </c>
      <c r="W29" s="5">
        <v>422</v>
      </c>
      <c r="X29" s="5">
        <v>450</v>
      </c>
      <c r="Y29" s="5">
        <v>208</v>
      </c>
      <c r="Z29" s="10">
        <f t="shared" si="18"/>
        <v>5400</v>
      </c>
      <c r="AA29" s="10">
        <f t="shared" si="19"/>
        <v>3551</v>
      </c>
      <c r="AB29" s="6">
        <f t="shared" si="20"/>
        <v>-0.34240740740740738</v>
      </c>
    </row>
    <row r="30" spans="1:28" s="3" customFormat="1" ht="31.5" customHeight="1" thickBot="1" x14ac:dyDescent="0.3">
      <c r="A30" s="4" t="s">
        <v>17</v>
      </c>
      <c r="B30" s="5">
        <v>350</v>
      </c>
      <c r="C30" s="5">
        <v>288</v>
      </c>
      <c r="D30" s="5">
        <v>350</v>
      </c>
      <c r="E30" s="5">
        <v>280</v>
      </c>
      <c r="F30" s="5">
        <v>350</v>
      </c>
      <c r="G30" s="5">
        <v>272</v>
      </c>
      <c r="H30" s="5">
        <v>350</v>
      </c>
      <c r="I30" s="5">
        <v>244</v>
      </c>
      <c r="J30" s="5">
        <v>350</v>
      </c>
      <c r="K30" s="5">
        <v>279</v>
      </c>
      <c r="L30" s="5">
        <v>350</v>
      </c>
      <c r="M30" s="5">
        <v>259</v>
      </c>
      <c r="N30" s="5">
        <v>350</v>
      </c>
      <c r="O30" s="5">
        <v>258</v>
      </c>
      <c r="P30" s="5">
        <v>350</v>
      </c>
      <c r="Q30" s="5">
        <v>279</v>
      </c>
      <c r="R30" s="5">
        <v>350</v>
      </c>
      <c r="S30" s="5">
        <v>310</v>
      </c>
      <c r="T30" s="5">
        <v>350</v>
      </c>
      <c r="U30" s="5">
        <v>276</v>
      </c>
      <c r="V30" s="5">
        <v>350</v>
      </c>
      <c r="W30" s="5">
        <v>275</v>
      </c>
      <c r="X30" s="5">
        <v>350</v>
      </c>
      <c r="Y30" s="5">
        <v>262</v>
      </c>
      <c r="Z30" s="10">
        <f t="shared" si="18"/>
        <v>4200</v>
      </c>
      <c r="AA30" s="10">
        <f t="shared" si="19"/>
        <v>3282</v>
      </c>
      <c r="AB30" s="6">
        <f t="shared" si="20"/>
        <v>-0.21857142857142853</v>
      </c>
    </row>
    <row r="31" spans="1:28" s="3" customFormat="1" ht="31.5" customHeight="1" thickBot="1" x14ac:dyDescent="0.3">
      <c r="A31" s="4" t="s">
        <v>2</v>
      </c>
      <c r="B31" s="11">
        <f t="shared" ref="B31:D31" si="21">SUM(B26:B30)</f>
        <v>2585</v>
      </c>
      <c r="C31" s="11">
        <f>SUM(C26:C30)</f>
        <v>2317</v>
      </c>
      <c r="D31" s="11">
        <f t="shared" si="21"/>
        <v>2585</v>
      </c>
      <c r="E31" s="11">
        <f>SUM(E26:E30)</f>
        <v>2155</v>
      </c>
      <c r="F31" s="11">
        <f t="shared" ref="F31:H31" si="22">SUM(F26:F30)</f>
        <v>2585</v>
      </c>
      <c r="G31" s="11">
        <f>SUM(G26:G30)</f>
        <v>2343</v>
      </c>
      <c r="H31" s="11">
        <f t="shared" si="22"/>
        <v>2585</v>
      </c>
      <c r="I31" s="11">
        <f>SUM(I26:I30)</f>
        <v>2459</v>
      </c>
      <c r="J31" s="11">
        <f t="shared" ref="J31:L31" si="23">SUM(J26:J30)</f>
        <v>2585</v>
      </c>
      <c r="K31" s="11">
        <f>SUM(K26:K30)</f>
        <v>2840</v>
      </c>
      <c r="L31" s="11">
        <f t="shared" si="23"/>
        <v>2585</v>
      </c>
      <c r="M31" s="11">
        <f>SUM(M26:M30)</f>
        <v>2650</v>
      </c>
      <c r="N31" s="11">
        <f t="shared" ref="N31:P31" si="24">SUM(N26:N30)</f>
        <v>2585</v>
      </c>
      <c r="O31" s="11">
        <f>SUM(O26:O30)</f>
        <v>2520</v>
      </c>
      <c r="P31" s="11">
        <f t="shared" si="24"/>
        <v>2585</v>
      </c>
      <c r="Q31" s="11">
        <f>SUM(Q26:Q30)</f>
        <v>2496</v>
      </c>
      <c r="R31" s="11">
        <f t="shared" ref="R31:T31" si="25">SUM(R26:R30)</f>
        <v>2585</v>
      </c>
      <c r="S31" s="11">
        <f>SUM(S26:S30)</f>
        <v>2791</v>
      </c>
      <c r="T31" s="11">
        <f t="shared" si="25"/>
        <v>2585</v>
      </c>
      <c r="U31" s="11">
        <f>SUM(U26:U30)</f>
        <v>2777</v>
      </c>
      <c r="V31" s="11">
        <f t="shared" ref="V31:X31" si="26">SUM(V26:V30)</f>
        <v>2585</v>
      </c>
      <c r="W31" s="11">
        <f>SUM(W26:W30)</f>
        <v>2082</v>
      </c>
      <c r="X31" s="11">
        <f t="shared" si="26"/>
        <v>2585</v>
      </c>
      <c r="Y31" s="11">
        <f>SUM(Y26:Y30)</f>
        <v>2147</v>
      </c>
      <c r="Z31" s="10">
        <f t="shared" si="18"/>
        <v>31020</v>
      </c>
      <c r="AA31" s="10">
        <f t="shared" si="19"/>
        <v>29577</v>
      </c>
      <c r="AB31" s="6">
        <f t="shared" si="20"/>
        <v>-4.6518375241779486E-2</v>
      </c>
    </row>
    <row r="32" spans="1:28" s="3" customFormat="1" ht="20.100000000000001" customHeight="1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B32" s="13"/>
    </row>
    <row r="33" spans="1:28" ht="20.100000000000001" customHeight="1" thickBot="1" x14ac:dyDescent="0.3">
      <c r="A33" s="15" t="s">
        <v>18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 s="3" customFormat="1" ht="20.100000000000001" customHeight="1" thickBot="1" x14ac:dyDescent="0.3">
      <c r="A34" s="22"/>
      <c r="B34" s="18" t="s">
        <v>1</v>
      </c>
      <c r="C34" s="19"/>
      <c r="D34" s="18" t="s">
        <v>27</v>
      </c>
      <c r="E34" s="19"/>
      <c r="F34" s="18" t="s">
        <v>28</v>
      </c>
      <c r="G34" s="19"/>
      <c r="H34" s="18" t="s">
        <v>29</v>
      </c>
      <c r="I34" s="19"/>
      <c r="J34" s="18" t="s">
        <v>30</v>
      </c>
      <c r="K34" s="19"/>
      <c r="L34" s="18" t="s">
        <v>31</v>
      </c>
      <c r="M34" s="19"/>
      <c r="N34" s="18" t="s">
        <v>32</v>
      </c>
      <c r="O34" s="19"/>
      <c r="P34" s="18" t="s">
        <v>33</v>
      </c>
      <c r="Q34" s="19"/>
      <c r="R34" s="18" t="s">
        <v>34</v>
      </c>
      <c r="S34" s="19"/>
      <c r="T34" s="18" t="s">
        <v>35</v>
      </c>
      <c r="U34" s="19"/>
      <c r="V34" s="18" t="s">
        <v>36</v>
      </c>
      <c r="W34" s="19"/>
      <c r="X34" s="18" t="s">
        <v>37</v>
      </c>
      <c r="Y34" s="19"/>
      <c r="Z34" s="18" t="s">
        <v>2</v>
      </c>
      <c r="AA34" s="24"/>
      <c r="AB34" s="19"/>
    </row>
    <row r="35" spans="1:28" s="3" customFormat="1" ht="24.75" customHeight="1" thickBot="1" x14ac:dyDescent="0.3">
      <c r="A35" s="23"/>
      <c r="B35" s="2" t="s">
        <v>3</v>
      </c>
      <c r="C35" s="2" t="s">
        <v>4</v>
      </c>
      <c r="D35" s="2" t="s">
        <v>3</v>
      </c>
      <c r="E35" s="2" t="s">
        <v>4</v>
      </c>
      <c r="F35" s="2" t="s">
        <v>3</v>
      </c>
      <c r="G35" s="2" t="s">
        <v>4</v>
      </c>
      <c r="H35" s="2" t="s">
        <v>3</v>
      </c>
      <c r="I35" s="2" t="s">
        <v>4</v>
      </c>
      <c r="J35" s="2" t="s">
        <v>3</v>
      </c>
      <c r="K35" s="2" t="s">
        <v>4</v>
      </c>
      <c r="L35" s="2" t="s">
        <v>3</v>
      </c>
      <c r="M35" s="2" t="s">
        <v>4</v>
      </c>
      <c r="N35" s="2" t="s">
        <v>3</v>
      </c>
      <c r="O35" s="2" t="s">
        <v>4</v>
      </c>
      <c r="P35" s="2" t="s">
        <v>3</v>
      </c>
      <c r="Q35" s="2" t="s">
        <v>4</v>
      </c>
      <c r="R35" s="2" t="s">
        <v>3</v>
      </c>
      <c r="S35" s="2" t="s">
        <v>4</v>
      </c>
      <c r="T35" s="2" t="s">
        <v>3</v>
      </c>
      <c r="U35" s="2" t="s">
        <v>4</v>
      </c>
      <c r="V35" s="2" t="s">
        <v>3</v>
      </c>
      <c r="W35" s="2" t="s">
        <v>4</v>
      </c>
      <c r="X35" s="2" t="s">
        <v>3</v>
      </c>
      <c r="Y35" s="2" t="s">
        <v>4</v>
      </c>
      <c r="Z35" s="2" t="s">
        <v>3</v>
      </c>
      <c r="AA35" s="2" t="s">
        <v>4</v>
      </c>
      <c r="AB35" s="2" t="s">
        <v>5</v>
      </c>
    </row>
    <row r="36" spans="1:28" s="3" customFormat="1" ht="48.75" customHeight="1" thickBot="1" x14ac:dyDescent="0.3">
      <c r="A36" s="4" t="s">
        <v>19</v>
      </c>
      <c r="B36" s="5">
        <v>800</v>
      </c>
      <c r="C36" s="5">
        <v>884</v>
      </c>
      <c r="D36" s="5">
        <v>800</v>
      </c>
      <c r="E36" s="5">
        <v>747</v>
      </c>
      <c r="F36" s="5">
        <v>800</v>
      </c>
      <c r="G36" s="5">
        <v>791</v>
      </c>
      <c r="H36" s="5">
        <v>800</v>
      </c>
      <c r="I36" s="5">
        <v>840</v>
      </c>
      <c r="J36" s="5">
        <v>800</v>
      </c>
      <c r="K36" s="5">
        <v>904</v>
      </c>
      <c r="L36" s="5">
        <v>800</v>
      </c>
      <c r="M36" s="5">
        <v>911</v>
      </c>
      <c r="N36" s="5">
        <v>800</v>
      </c>
      <c r="O36" s="5">
        <v>950</v>
      </c>
      <c r="P36" s="5">
        <v>800</v>
      </c>
      <c r="Q36" s="5">
        <v>939</v>
      </c>
      <c r="R36" s="5">
        <v>800</v>
      </c>
      <c r="S36" s="5">
        <v>978</v>
      </c>
      <c r="T36" s="5">
        <v>800</v>
      </c>
      <c r="U36" s="5">
        <v>975</v>
      </c>
      <c r="V36" s="5">
        <v>800</v>
      </c>
      <c r="W36" s="5">
        <v>905</v>
      </c>
      <c r="X36" s="5">
        <v>800</v>
      </c>
      <c r="Y36" s="5">
        <v>826</v>
      </c>
      <c r="Z36" s="10">
        <f t="shared" ref="Z36:Z39" si="27">B36*12</f>
        <v>9600</v>
      </c>
      <c r="AA36" s="10">
        <f t="shared" ref="AA36:AA39" si="28">C36+E36+G36+I36+K36+M36+O36+Q36+S36+U36+W36+Y36</f>
        <v>10650</v>
      </c>
      <c r="AB36" s="6">
        <f t="shared" ref="AB36:AB39" si="29">AA36/Z36-100%</f>
        <v>0.109375</v>
      </c>
    </row>
    <row r="37" spans="1:28" s="3" customFormat="1" ht="45.75" customHeight="1" thickBot="1" x14ac:dyDescent="0.3">
      <c r="A37" s="4" t="s">
        <v>20</v>
      </c>
      <c r="B37" s="5">
        <v>620</v>
      </c>
      <c r="C37" s="5">
        <v>790</v>
      </c>
      <c r="D37" s="5">
        <v>620</v>
      </c>
      <c r="E37" s="5">
        <v>609</v>
      </c>
      <c r="F37" s="5">
        <v>620</v>
      </c>
      <c r="G37" s="5">
        <v>646</v>
      </c>
      <c r="H37" s="5">
        <v>620</v>
      </c>
      <c r="I37" s="5">
        <v>677</v>
      </c>
      <c r="J37" s="5">
        <v>620</v>
      </c>
      <c r="K37" s="5">
        <v>642</v>
      </c>
      <c r="L37" s="5">
        <v>620</v>
      </c>
      <c r="M37" s="5">
        <v>755</v>
      </c>
      <c r="N37" s="5">
        <v>620</v>
      </c>
      <c r="O37" s="5">
        <v>694</v>
      </c>
      <c r="P37" s="5">
        <v>620</v>
      </c>
      <c r="Q37" s="5">
        <v>683</v>
      </c>
      <c r="R37" s="5">
        <v>620</v>
      </c>
      <c r="S37" s="5">
        <v>764</v>
      </c>
      <c r="T37" s="5">
        <v>620</v>
      </c>
      <c r="U37" s="5">
        <v>720</v>
      </c>
      <c r="V37" s="5">
        <v>620</v>
      </c>
      <c r="W37" s="5">
        <v>640</v>
      </c>
      <c r="X37" s="5">
        <v>620</v>
      </c>
      <c r="Y37" s="5">
        <v>669</v>
      </c>
      <c r="Z37" s="10">
        <f t="shared" si="27"/>
        <v>7440</v>
      </c>
      <c r="AA37" s="10">
        <f t="shared" si="28"/>
        <v>8289</v>
      </c>
      <c r="AB37" s="6">
        <f t="shared" si="29"/>
        <v>0.11411290322580636</v>
      </c>
    </row>
    <row r="38" spans="1:28" s="3" customFormat="1" ht="50.25" customHeight="1" thickBot="1" x14ac:dyDescent="0.3">
      <c r="A38" s="4" t="s">
        <v>21</v>
      </c>
      <c r="B38" s="2">
        <f t="shared" ref="B38:D38" si="30">B36+B37</f>
        <v>1420</v>
      </c>
      <c r="C38" s="2">
        <f t="shared" ref="C38:F38" si="31">C36+C37</f>
        <v>1674</v>
      </c>
      <c r="D38" s="2">
        <f t="shared" si="30"/>
        <v>1420</v>
      </c>
      <c r="E38" s="2">
        <f t="shared" si="31"/>
        <v>1356</v>
      </c>
      <c r="F38" s="2">
        <f t="shared" si="31"/>
        <v>1420</v>
      </c>
      <c r="G38" s="2">
        <f t="shared" ref="G38:H38" si="32">G36+G37</f>
        <v>1437</v>
      </c>
      <c r="H38" s="2">
        <f t="shared" si="32"/>
        <v>1420</v>
      </c>
      <c r="I38" s="2">
        <f t="shared" ref="I38:K38" si="33">I36+I37</f>
        <v>1517</v>
      </c>
      <c r="J38" s="2">
        <f t="shared" si="33"/>
        <v>1420</v>
      </c>
      <c r="K38" s="2">
        <f t="shared" si="33"/>
        <v>1546</v>
      </c>
      <c r="L38" s="2">
        <f t="shared" ref="L38:M38" si="34">L36+L37</f>
        <v>1420</v>
      </c>
      <c r="M38" s="2">
        <f t="shared" si="34"/>
        <v>1666</v>
      </c>
      <c r="N38" s="2">
        <f t="shared" ref="N38:O38" si="35">N36+N37</f>
        <v>1420</v>
      </c>
      <c r="O38" s="2">
        <f t="shared" si="35"/>
        <v>1644</v>
      </c>
      <c r="P38" s="2">
        <f t="shared" ref="P38:Q38" si="36">P36+P37</f>
        <v>1420</v>
      </c>
      <c r="Q38" s="2">
        <f t="shared" si="36"/>
        <v>1622</v>
      </c>
      <c r="R38" s="2">
        <f t="shared" ref="R38:S38" si="37">R36+R37</f>
        <v>1420</v>
      </c>
      <c r="S38" s="2">
        <f t="shared" si="37"/>
        <v>1742</v>
      </c>
      <c r="T38" s="2">
        <f t="shared" ref="T38:W38" si="38">T36+T37</f>
        <v>1420</v>
      </c>
      <c r="U38" s="2">
        <f t="shared" si="38"/>
        <v>1695</v>
      </c>
      <c r="V38" s="2">
        <f t="shared" ref="V38:Y38" si="39">V36+V37</f>
        <v>1420</v>
      </c>
      <c r="W38" s="2">
        <f t="shared" si="38"/>
        <v>1545</v>
      </c>
      <c r="X38" s="2">
        <f t="shared" si="39"/>
        <v>1420</v>
      </c>
      <c r="Y38" s="2">
        <f t="shared" si="39"/>
        <v>1495</v>
      </c>
      <c r="Z38" s="10">
        <f t="shared" si="27"/>
        <v>17040</v>
      </c>
      <c r="AA38" s="10">
        <f t="shared" si="28"/>
        <v>18939</v>
      </c>
      <c r="AB38" s="6">
        <f t="shared" si="29"/>
        <v>0.11144366197183109</v>
      </c>
    </row>
    <row r="39" spans="1:28" s="3" customFormat="1" ht="57.75" customHeight="1" thickBot="1" x14ac:dyDescent="0.3">
      <c r="A39" s="4" t="s">
        <v>22</v>
      </c>
      <c r="B39" s="5">
        <v>2000</v>
      </c>
      <c r="C39" s="5">
        <v>2057</v>
      </c>
      <c r="D39" s="5">
        <v>2000</v>
      </c>
      <c r="E39" s="5">
        <v>1930</v>
      </c>
      <c r="F39" s="5">
        <v>2000</v>
      </c>
      <c r="G39" s="5">
        <v>2002</v>
      </c>
      <c r="H39" s="5">
        <v>2000</v>
      </c>
      <c r="I39" s="5">
        <v>1767</v>
      </c>
      <c r="J39" s="5">
        <v>2000</v>
      </c>
      <c r="K39" s="5">
        <v>2324</v>
      </c>
      <c r="L39" s="5">
        <v>2000</v>
      </c>
      <c r="M39" s="5">
        <v>2163</v>
      </c>
      <c r="N39" s="5">
        <v>2000</v>
      </c>
      <c r="O39" s="5">
        <v>2296</v>
      </c>
      <c r="P39" s="5">
        <v>2000</v>
      </c>
      <c r="Q39" s="5">
        <v>1987</v>
      </c>
      <c r="R39" s="5">
        <v>2000</v>
      </c>
      <c r="S39" s="5">
        <v>2167</v>
      </c>
      <c r="T39" s="5">
        <v>2000</v>
      </c>
      <c r="U39" s="5">
        <v>2089</v>
      </c>
      <c r="V39" s="5">
        <v>2000</v>
      </c>
      <c r="W39" s="5">
        <v>1724</v>
      </c>
      <c r="X39" s="5">
        <v>2000</v>
      </c>
      <c r="Y39" s="5">
        <v>1846</v>
      </c>
      <c r="Z39" s="10">
        <f t="shared" si="27"/>
        <v>24000</v>
      </c>
      <c r="AA39" s="10">
        <f t="shared" si="28"/>
        <v>24352</v>
      </c>
      <c r="AB39" s="6">
        <f t="shared" si="29"/>
        <v>1.4666666666666606E-2</v>
      </c>
    </row>
    <row r="40" spans="1:28" ht="20.100000000000001" customHeight="1" x14ac:dyDescent="0.25">
      <c r="A40" s="16"/>
    </row>
    <row r="41" spans="1:28" x14ac:dyDescent="0.25">
      <c r="A41" s="17" t="s">
        <v>23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5">
      <c r="A42" s="17" t="s">
        <v>24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5">
      <c r="A43" s="17" t="s">
        <v>38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5">
      <c r="A44" s="1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A45" s="1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A46" s="1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25" customFormat="1" ht="21" x14ac:dyDescent="0.35">
      <c r="B47" s="26"/>
      <c r="C47" s="26"/>
      <c r="D47" s="26"/>
      <c r="E47" s="26"/>
      <c r="F47" s="26"/>
      <c r="G47" s="27"/>
      <c r="H47" s="27"/>
      <c r="I47" s="27"/>
      <c r="J47" s="27"/>
      <c r="K47" s="26"/>
      <c r="L47" s="26"/>
      <c r="M47" s="26"/>
      <c r="N47" s="26"/>
      <c r="O47" s="27"/>
      <c r="P47" s="27"/>
      <c r="Q47" s="27"/>
    </row>
    <row r="48" spans="1:28" s="28" customFormat="1" ht="21" x14ac:dyDescent="0.35">
      <c r="B48" s="29"/>
      <c r="C48" s="29"/>
      <c r="D48" s="29"/>
      <c r="E48" s="29"/>
      <c r="F48" s="29"/>
      <c r="G48" s="30"/>
      <c r="H48" s="30"/>
      <c r="I48" s="30"/>
      <c r="J48" s="30"/>
      <c r="K48" s="29"/>
      <c r="L48" s="29"/>
      <c r="M48" s="29"/>
      <c r="N48" s="29"/>
      <c r="O48" s="30"/>
      <c r="P48" s="30"/>
      <c r="Q48" s="30"/>
    </row>
  </sheetData>
  <mergeCells count="63">
    <mergeCell ref="B47:F47"/>
    <mergeCell ref="K47:N47"/>
    <mergeCell ref="B48:F48"/>
    <mergeCell ref="K48:N48"/>
    <mergeCell ref="L24:M24"/>
    <mergeCell ref="L34:M34"/>
    <mergeCell ref="J24:K24"/>
    <mergeCell ref="J34:K34"/>
    <mergeCell ref="H24:I24"/>
    <mergeCell ref="H34:I34"/>
    <mergeCell ref="A24:A25"/>
    <mergeCell ref="B34:C34"/>
    <mergeCell ref="B24:C24"/>
    <mergeCell ref="A34:A35"/>
    <mergeCell ref="D24:E24"/>
    <mergeCell ref="D34:E34"/>
    <mergeCell ref="F24:G24"/>
    <mergeCell ref="F34:G34"/>
    <mergeCell ref="Z17:AB17"/>
    <mergeCell ref="P24:Q24"/>
    <mergeCell ref="P34:Q34"/>
    <mergeCell ref="N24:O24"/>
    <mergeCell ref="N34:O34"/>
    <mergeCell ref="T24:U24"/>
    <mergeCell ref="T34:U34"/>
    <mergeCell ref="R24:S24"/>
    <mergeCell ref="R34:S34"/>
    <mergeCell ref="Z34:AB34"/>
    <mergeCell ref="Z24:AB24"/>
    <mergeCell ref="V34:W34"/>
    <mergeCell ref="V24:W24"/>
    <mergeCell ref="V17:W17"/>
    <mergeCell ref="R9:S9"/>
    <mergeCell ref="R17:S17"/>
    <mergeCell ref="T17:U17"/>
    <mergeCell ref="N17:O17"/>
    <mergeCell ref="X17:Y17"/>
    <mergeCell ref="H9:I9"/>
    <mergeCell ref="H17:I17"/>
    <mergeCell ref="L17:M17"/>
    <mergeCell ref="J17:K17"/>
    <mergeCell ref="P17:Q17"/>
    <mergeCell ref="B17:C17"/>
    <mergeCell ref="D9:E9"/>
    <mergeCell ref="D17:E17"/>
    <mergeCell ref="F9:G9"/>
    <mergeCell ref="F17:G17"/>
    <mergeCell ref="X24:Y24"/>
    <mergeCell ref="X34:Y34"/>
    <mergeCell ref="A5:AB5"/>
    <mergeCell ref="A6:AB6"/>
    <mergeCell ref="B9:C9"/>
    <mergeCell ref="A7:C7"/>
    <mergeCell ref="A9:A10"/>
    <mergeCell ref="L9:M9"/>
    <mergeCell ref="J9:K9"/>
    <mergeCell ref="P9:Q9"/>
    <mergeCell ref="T9:U9"/>
    <mergeCell ref="N9:O9"/>
    <mergeCell ref="V9:W9"/>
    <mergeCell ref="X9:Y9"/>
    <mergeCell ref="A17:A18"/>
    <mergeCell ref="Z9:AB9"/>
  </mergeCells>
  <phoneticPr fontId="18" type="noConversion"/>
  <hyperlinks>
    <hyperlink ref="A42" r:id="rId1" display="http://www.cross.saude.sp.gov.br/" xr:uid="{FE51D1B8-68B3-43B5-8936-1C285D78F04F}"/>
  </hyperlinks>
  <printOptions horizontalCentered="1"/>
  <pageMargins left="0.39370078740157483" right="0.39370078740157483" top="0.78740157480314965" bottom="0.39370078740157483" header="0.51181102362204722" footer="0.51181102362204722"/>
  <pageSetup paperSize="9" scale="4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 Amb.</vt:lpstr>
      <vt:lpstr>'Atividades e Resultados Amb.'!Area_de_impressao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2026-01-09T14:02:11Z</cp:lastPrinted>
  <dcterms:created xsi:type="dcterms:W3CDTF">2020-12-14T19:05:34Z</dcterms:created>
  <dcterms:modified xsi:type="dcterms:W3CDTF">2026-01-09T14:02:19Z</dcterms:modified>
</cp:coreProperties>
</file>