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gg-srvarq\unidades\SECRETARIA\ADMINISTRATIVA\2.CONTRATOS\18.Site\1. Atividades e Resultados - Planilha de Produção (todo dia 10)  OK\Relatorio de Atividades Ambulatorial\"/>
    </mc:Choice>
  </mc:AlternateContent>
  <xr:revisionPtr revIDLastSave="0" documentId="13_ncr:1_{0575E14E-B464-4556-947A-6B1BA47C60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 Amb." sheetId="2" r:id="rId1"/>
  </sheets>
  <definedNames>
    <definedName name="_xlnm.Print_Area" localSheetId="0">'Atividades e Resultados Amb.'!$A$1:$J$57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2" l="1"/>
  <c r="H37" i="2"/>
  <c r="H36" i="2"/>
  <c r="H30" i="2"/>
  <c r="H29" i="2"/>
  <c r="H28" i="2"/>
  <c r="H27" i="2"/>
  <c r="H26" i="2"/>
  <c r="H20" i="2"/>
  <c r="H19" i="2"/>
  <c r="H13" i="2"/>
  <c r="H12" i="2"/>
  <c r="H11" i="2"/>
  <c r="I39" i="2"/>
  <c r="I37" i="2"/>
  <c r="I36" i="2"/>
  <c r="I30" i="2"/>
  <c r="I29" i="2"/>
  <c r="I28" i="2"/>
  <c r="I27" i="2"/>
  <c r="I26" i="2"/>
  <c r="I20" i="2"/>
  <c r="I19" i="2"/>
  <c r="I12" i="2"/>
  <c r="I13" i="2"/>
  <c r="I11" i="2"/>
  <c r="C21" i="2"/>
  <c r="D21" i="2"/>
  <c r="E21" i="2"/>
  <c r="F21" i="2"/>
  <c r="G21" i="2"/>
  <c r="B21" i="2"/>
  <c r="C14" i="2"/>
  <c r="D14" i="2"/>
  <c r="E14" i="2"/>
  <c r="F14" i="2"/>
  <c r="G14" i="2"/>
  <c r="B14" i="2"/>
  <c r="G38" i="2"/>
  <c r="F38" i="2"/>
  <c r="G31" i="2"/>
  <c r="F31" i="2"/>
  <c r="E31" i="2"/>
  <c r="D31" i="2"/>
  <c r="E38" i="2"/>
  <c r="D38" i="2"/>
  <c r="C31" i="2"/>
  <c r="B38" i="2"/>
  <c r="H38" i="2" s="1"/>
  <c r="B31" i="2"/>
  <c r="H31" i="2" l="1"/>
  <c r="I14" i="2"/>
  <c r="H14" i="2"/>
  <c r="H21" i="2"/>
  <c r="I31" i="2"/>
  <c r="I21" i="2"/>
  <c r="J13" i="2"/>
  <c r="C38" i="2"/>
  <c r="I38" i="2" s="1"/>
  <c r="J21" i="2" l="1"/>
  <c r="J14" i="2"/>
  <c r="J31" i="2"/>
  <c r="J38" i="2"/>
  <c r="J27" i="2"/>
  <c r="J30" i="2"/>
  <c r="J37" i="2"/>
  <c r="J29" i="2"/>
  <c r="J19" i="2"/>
  <c r="J11" i="2"/>
  <c r="J36" i="2"/>
  <c r="J20" i="2"/>
  <c r="J39" i="2"/>
  <c r="J12" i="2"/>
  <c r="J28" i="2"/>
  <c r="J26" i="2"/>
</calcChain>
</file>

<file path=xl/sharedStrings.xml><?xml version="1.0" encoding="utf-8"?>
<sst xmlns="http://schemas.openxmlformats.org/spreadsheetml/2006/main" count="108" uniqueCount="32">
  <si>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</si>
  <si>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</si>
  <si>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</si>
  <si>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</si>
  <si>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</si>
  <si>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</si>
  <si>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</si>
  <si>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</si>
  <si>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</si>
  <si>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</si>
  <si>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</si>
  <si>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</si>
  <si>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275 - SADT Externo </t>
  </si>
  <si>
    <t>Diagnóstico por Radiologia</t>
  </si>
  <si>
    <t>Diagnóstico por Ultra-Sonografia</t>
  </si>
  <si>
    <t>Diagnóstico por Tomografia</t>
  </si>
  <si>
    <t>Diagnóstico por Ressonância Magnética</t>
  </si>
  <si>
    <t>Diagnóstico por Endoscopia</t>
  </si>
  <si>
    <t> 189 - Tratamentos Clínicos </t>
  </si>
  <si>
    <t>Tratamento em Oncologia - Quimioterapia</t>
  </si>
  <si>
    <t>Tratamento em Oncologia - Hormonioterapia</t>
  </si>
  <si>
    <t>Total do Grupo Quimioterapia (Quimioterapia e Hormonioterapia)</t>
  </si>
  <si>
    <t>Tratamento em Oncologia - Radioterapia</t>
  </si>
  <si>
    <t>Fonte: http://www.gestao.saude.sp.gov.br</t>
  </si>
  <si>
    <t>http://www.cross.saude.sp.gov.br</t>
  </si>
  <si>
    <t>HOSPITAL GERAL 'PROF. DR. WALDEMAR DE CARVALHO PINTO FILHO' DE GUARULHOS</t>
  </si>
  <si>
    <t>Fevereiro</t>
  </si>
  <si>
    <t>Março</t>
  </si>
  <si>
    <t>Ano 2026</t>
  </si>
  <si>
    <t> 606 - Consultas Médicas por Telemedicina (acompanhamento) </t>
  </si>
  <si>
    <t> 608 - Consultas Não Médicas por Telemedicina (acompanhamento) </t>
  </si>
  <si>
    <t>Atualizado em 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</si>
</sst>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10" fontId="16" fillId="0" borderId="11" xfId="42" applyNumberFormat="1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10" fontId="16" fillId="0" borderId="11" xfId="42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8" fillId="0" borderId="17" xfId="0" applyFont="1" applyBorder="1" applyAlignment="1">
      <alignment wrapText="1"/>
    </xf>
    <xf numFmtId="0" fontId="18" fillId="0" borderId="17" xfId="0" applyFont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3" fontId="16" fillId="0" borderId="0" xfId="0" applyNumberFormat="1" applyFont="1" applyAlignment="1">
      <alignment horizontal="center" wrapText="1"/>
    </xf>
    <xf numFmtId="10" fontId="16" fillId="0" borderId="0" xfId="42" applyNumberFormat="1" applyFont="1" applyBorder="1" applyAlignment="1">
      <alignment horizontal="center" vertical="center" wrapText="1"/>
    </xf>
    <xf numFmtId="0" fontId="18" fillId="0" borderId="17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752475</xdr:colOff>
      <xdr:row>0</xdr:row>
      <xdr:rowOff>57150</xdr:rowOff>
    </xdr:from>
    <xdr:to>
      <xdr:col>9</xdr:col>
      <xdr:colOff>641748</xdr:colOff>
      <xdr:row>3</xdr:row>
      <xdr:rowOff>152400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57150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0</xdr:row>
      <xdr:rowOff>28576</xdr:rowOff>
    </xdr:from>
    <xdr:to>
      <xdr:col>0</xdr:col>
      <xdr:colOff>1190626</xdr:colOff>
      <xdr:row>3</xdr:row>
      <xdr:rowOff>161926</xdr:rowOff>
    </xdr:to>
    <xdr:pic>
      <xdr:nvPicPr>
        <xdr:cNvPr id="9" name="Imagem 8" descr="Secretaria da Educação do Estado de São Paulo | Período Eleitoral">
          <a:extLst>
            <a:ext uri="{FF2B5EF4-FFF2-40B4-BE49-F238E27FC236}">
              <a16:creationId xmlns:a16="http://schemas.microsoft.com/office/drawing/2014/main" id="{4A0F66E2-BE68-4F82-8E1D-5CFC4065C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28576"/>
          <a:ext cx="102870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ross.saude.sp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57"/>
  <sheetViews>
    <sheetView showGridLines="0" tabSelected="1" view="pageBreakPreview" topLeftCell="A43" zoomScale="80" zoomScaleNormal="100" zoomScaleSheetLayoutView="80" workbookViewId="0">
      <selection activeCell="D50" sqref="D50"/>
    </sheetView>
  </sheetViews>
  <sheetFormatPr defaultRowHeight="15" x14ac:dyDescent="0.25"/>
  <cols>
    <col min="1" max="1" width="41.7109375" customWidth="1"/>
    <col min="2" max="10" width="12.28515625" style="8" customWidth="1"/>
  </cols>
  <sheetData>
    <row r="5" spans="1:10" ht="15" customHeight="1" x14ac:dyDescent="0.3">
      <c r="A5" s="29" t="s">
        <v>25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ht="18.75" x14ac:dyDescent="0.3">
      <c r="A6" s="29" t="s">
        <v>28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15" customHeight="1" thickBot="1" x14ac:dyDescent="0.3">
      <c r="A7" s="30"/>
      <c r="B7" s="30"/>
      <c r="C7" s="30"/>
      <c r="D7" s="16"/>
      <c r="E7" s="16"/>
      <c r="F7" s="16"/>
      <c r="G7" s="16"/>
    </row>
    <row r="8" spans="1:10" ht="20.100000000000001" customHeight="1" thickBot="1" x14ac:dyDescent="0.3">
      <c r="A8" s="1" t="s">
        <v>0</v>
      </c>
    </row>
    <row r="9" spans="1:10" ht="20.100000000000001" customHeight="1" thickBot="1" x14ac:dyDescent="0.3">
      <c r="A9" s="24"/>
      <c r="B9" s="26" t="s">
        <v>1</v>
      </c>
      <c r="C9" s="27"/>
      <c r="D9" s="26" t="s">
        <v>26</v>
      </c>
      <c r="E9" s="27"/>
      <c r="F9" s="26" t="s">
        <v>27</v>
      </c>
      <c r="G9" s="27"/>
      <c r="H9" s="26" t="s">
        <v>2</v>
      </c>
      <c r="I9" s="28"/>
      <c r="J9" s="27"/>
    </row>
    <row r="10" spans="1:10" ht="27.75" customHeight="1" thickBot="1" x14ac:dyDescent="0.3">
      <c r="A10" s="25"/>
      <c r="B10" s="9" t="s">
        <v>3</v>
      </c>
      <c r="C10" s="9" t="s">
        <v>4</v>
      </c>
      <c r="D10" s="9" t="s">
        <v>3</v>
      </c>
      <c r="E10" s="9" t="s">
        <v>4</v>
      </c>
      <c r="F10" s="9" t="s">
        <v>3</v>
      </c>
      <c r="G10" s="9" t="s">
        <v>4</v>
      </c>
      <c r="H10" s="9" t="s">
        <v>3</v>
      </c>
      <c r="I10" s="9" t="s">
        <v>4</v>
      </c>
      <c r="J10" s="9" t="s">
        <v>5</v>
      </c>
    </row>
    <row r="11" spans="1:10" ht="20.100000000000001" customHeight="1" thickBot="1" x14ac:dyDescent="0.3">
      <c r="A11" s="3" t="s">
        <v>6</v>
      </c>
      <c r="B11" s="4">
        <v>642</v>
      </c>
      <c r="C11" s="4">
        <v>558</v>
      </c>
      <c r="D11" s="4">
        <v>642</v>
      </c>
      <c r="E11" s="4">
        <v>518</v>
      </c>
      <c r="F11" s="4">
        <v>642</v>
      </c>
      <c r="G11" s="4">
        <v>522</v>
      </c>
      <c r="H11" s="6">
        <f>B11*3</f>
        <v>1926</v>
      </c>
      <c r="I11" s="6">
        <f>C11+E11+G11</f>
        <v>1598</v>
      </c>
      <c r="J11" s="10">
        <f>I11/H11-100%</f>
        <v>-0.17030114226375903</v>
      </c>
    </row>
    <row r="12" spans="1:10" ht="20.100000000000001" customHeight="1" thickBot="1" x14ac:dyDescent="0.3">
      <c r="A12" s="3" t="s">
        <v>7</v>
      </c>
      <c r="B12" s="4">
        <v>450</v>
      </c>
      <c r="C12" s="5">
        <v>499</v>
      </c>
      <c r="D12" s="4">
        <v>450</v>
      </c>
      <c r="E12" s="4">
        <v>513</v>
      </c>
      <c r="F12" s="4">
        <v>450</v>
      </c>
      <c r="G12" s="4">
        <v>739</v>
      </c>
      <c r="H12" s="6">
        <f t="shared" ref="H12:H13" si="0">B12*3</f>
        <v>1350</v>
      </c>
      <c r="I12" s="6">
        <f t="shared" ref="I12:I14" si="1">C12+E12+G12</f>
        <v>1751</v>
      </c>
      <c r="J12" s="10">
        <f t="shared" ref="J12:J13" si="2">I12/H12-100%</f>
        <v>0.29703703703703699</v>
      </c>
    </row>
    <row r="13" spans="1:10" ht="20.100000000000001" customHeight="1" thickBot="1" x14ac:dyDescent="0.3">
      <c r="A13" s="3" t="s">
        <v>8</v>
      </c>
      <c r="B13" s="5">
        <v>1708</v>
      </c>
      <c r="C13" s="5">
        <v>3345</v>
      </c>
      <c r="D13" s="5">
        <v>1708</v>
      </c>
      <c r="E13" s="5">
        <v>3121</v>
      </c>
      <c r="F13" s="5">
        <v>1708</v>
      </c>
      <c r="G13" s="5">
        <v>3881</v>
      </c>
      <c r="H13" s="6">
        <f t="shared" si="0"/>
        <v>5124</v>
      </c>
      <c r="I13" s="6">
        <f t="shared" si="1"/>
        <v>10347</v>
      </c>
      <c r="J13" s="10">
        <f t="shared" si="2"/>
        <v>1.019320843091335</v>
      </c>
    </row>
    <row r="14" spans="1:10" ht="20.100000000000001" customHeight="1" thickBot="1" x14ac:dyDescent="0.3">
      <c r="A14" s="3" t="s">
        <v>2</v>
      </c>
      <c r="B14" s="5">
        <f t="shared" ref="B14:H14" si="3">SUM(B11:B13)</f>
        <v>2800</v>
      </c>
      <c r="C14" s="5">
        <f t="shared" si="3"/>
        <v>4402</v>
      </c>
      <c r="D14" s="5">
        <f t="shared" si="3"/>
        <v>2800</v>
      </c>
      <c r="E14" s="5">
        <f t="shared" si="3"/>
        <v>4152</v>
      </c>
      <c r="F14" s="5">
        <f t="shared" si="3"/>
        <v>2800</v>
      </c>
      <c r="G14" s="5">
        <f t="shared" si="3"/>
        <v>5142</v>
      </c>
      <c r="H14" s="6">
        <f t="shared" si="3"/>
        <v>8400</v>
      </c>
      <c r="I14" s="6">
        <f t="shared" si="1"/>
        <v>13696</v>
      </c>
      <c r="J14" s="10">
        <f>I14/H14-100%</f>
        <v>0.63047619047619041</v>
      </c>
    </row>
    <row r="15" spans="1:10" ht="20.100000000000001" customHeight="1" x14ac:dyDescent="0.25">
      <c r="A15" s="2"/>
    </row>
    <row r="16" spans="1:10" ht="27" customHeight="1" thickBot="1" x14ac:dyDescent="0.3">
      <c r="A16" s="17" t="s">
        <v>9</v>
      </c>
      <c r="B16" s="17"/>
      <c r="C16" s="17"/>
      <c r="D16" s="17"/>
      <c r="E16" s="17"/>
      <c r="F16" s="17"/>
      <c r="G16" s="17"/>
      <c r="H16" s="17"/>
      <c r="I16" s="17"/>
      <c r="J16" s="17"/>
    </row>
    <row r="17" spans="1:10" ht="20.100000000000001" customHeight="1" thickBot="1" x14ac:dyDescent="0.3">
      <c r="A17" s="24"/>
      <c r="B17" s="26" t="s">
        <v>1</v>
      </c>
      <c r="C17" s="27"/>
      <c r="D17" s="26" t="s">
        <v>26</v>
      </c>
      <c r="E17" s="27"/>
      <c r="F17" s="26" t="s">
        <v>27</v>
      </c>
      <c r="G17" s="27"/>
      <c r="H17" s="26" t="s">
        <v>2</v>
      </c>
      <c r="I17" s="28"/>
      <c r="J17" s="27"/>
    </row>
    <row r="18" spans="1:10" s="12" customFormat="1" ht="27.75" customHeight="1" thickBot="1" x14ac:dyDescent="0.3">
      <c r="A18" s="25"/>
      <c r="B18" s="9" t="s">
        <v>3</v>
      </c>
      <c r="C18" s="9" t="s">
        <v>4</v>
      </c>
      <c r="D18" s="9" t="s">
        <v>3</v>
      </c>
      <c r="E18" s="9" t="s">
        <v>4</v>
      </c>
      <c r="F18" s="9" t="s">
        <v>3</v>
      </c>
      <c r="G18" s="9" t="s">
        <v>4</v>
      </c>
      <c r="H18" s="9" t="s">
        <v>3</v>
      </c>
      <c r="I18" s="9" t="s">
        <v>4</v>
      </c>
      <c r="J18" s="9" t="s">
        <v>5</v>
      </c>
    </row>
    <row r="19" spans="1:10" ht="20.100000000000001" customHeight="1" thickBot="1" x14ac:dyDescent="0.3">
      <c r="A19" s="3" t="s">
        <v>10</v>
      </c>
      <c r="B19" s="5">
        <v>1669</v>
      </c>
      <c r="C19" s="5">
        <v>2162</v>
      </c>
      <c r="D19" s="5">
        <v>1669</v>
      </c>
      <c r="E19" s="5">
        <v>1929</v>
      </c>
      <c r="F19" s="5">
        <v>1669</v>
      </c>
      <c r="G19" s="5">
        <v>2977</v>
      </c>
      <c r="H19" s="6">
        <f t="shared" ref="H19:H20" si="4">B19*3</f>
        <v>5007</v>
      </c>
      <c r="I19" s="6">
        <f>C19+E19+G19</f>
        <v>7068</v>
      </c>
      <c r="J19" s="10">
        <f>I19/H19-100%</f>
        <v>0.41162372678250447</v>
      </c>
    </row>
    <row r="20" spans="1:10" ht="20.100000000000001" customHeight="1" thickBot="1" x14ac:dyDescent="0.3">
      <c r="A20" s="3" t="s">
        <v>11</v>
      </c>
      <c r="B20" s="4">
        <v>380</v>
      </c>
      <c r="C20" s="5">
        <v>371</v>
      </c>
      <c r="D20" s="4">
        <v>380</v>
      </c>
      <c r="E20" s="5">
        <v>461</v>
      </c>
      <c r="F20" s="4">
        <v>380</v>
      </c>
      <c r="G20" s="5">
        <v>471</v>
      </c>
      <c r="H20" s="6">
        <f t="shared" si="4"/>
        <v>1140</v>
      </c>
      <c r="I20" s="6">
        <f t="shared" ref="I20:I21" si="5">C20+E20+G20</f>
        <v>1303</v>
      </c>
      <c r="J20" s="10">
        <f t="shared" ref="J20" si="6">I20/H20-100%</f>
        <v>0.14298245614035077</v>
      </c>
    </row>
    <row r="21" spans="1:10" ht="20.100000000000001" customHeight="1" thickBot="1" x14ac:dyDescent="0.3">
      <c r="A21" s="3" t="s">
        <v>2</v>
      </c>
      <c r="B21" s="5">
        <f t="shared" ref="B21:G21" si="7">SUM(B19:B20)</f>
        <v>2049</v>
      </c>
      <c r="C21" s="5">
        <f t="shared" si="7"/>
        <v>2533</v>
      </c>
      <c r="D21" s="5">
        <f t="shared" si="7"/>
        <v>2049</v>
      </c>
      <c r="E21" s="5">
        <f t="shared" si="7"/>
        <v>2390</v>
      </c>
      <c r="F21" s="5">
        <f t="shared" si="7"/>
        <v>2049</v>
      </c>
      <c r="G21" s="5">
        <f t="shared" si="7"/>
        <v>3448</v>
      </c>
      <c r="H21" s="6">
        <f>SUM(H18:H20)</f>
        <v>6147</v>
      </c>
      <c r="I21" s="6">
        <f t="shared" si="5"/>
        <v>8371</v>
      </c>
      <c r="J21" s="10">
        <f>I21/H21-100%</f>
        <v>0.36180250528713187</v>
      </c>
    </row>
    <row r="22" spans="1:10" ht="20.100000000000001" customHeight="1" x14ac:dyDescent="0.25">
      <c r="A22" s="2"/>
    </row>
    <row r="23" spans="1:10" ht="20.100000000000001" customHeight="1" thickBot="1" x14ac:dyDescent="0.3">
      <c r="A23" s="18" t="s">
        <v>12</v>
      </c>
      <c r="B23" s="18"/>
      <c r="C23" s="18"/>
      <c r="D23" s="18"/>
      <c r="E23" s="18"/>
      <c r="F23" s="18"/>
      <c r="G23" s="18"/>
      <c r="H23" s="18"/>
      <c r="I23" s="18"/>
      <c r="J23" s="18"/>
    </row>
    <row r="24" spans="1:10" ht="20.100000000000001" customHeight="1" thickBot="1" x14ac:dyDescent="0.3">
      <c r="A24" s="24"/>
      <c r="B24" s="26" t="s">
        <v>1</v>
      </c>
      <c r="C24" s="27"/>
      <c r="D24" s="26" t="s">
        <v>26</v>
      </c>
      <c r="E24" s="27"/>
      <c r="F24" s="26" t="s">
        <v>27</v>
      </c>
      <c r="G24" s="27"/>
      <c r="H24" s="26" t="s">
        <v>2</v>
      </c>
      <c r="I24" s="28"/>
      <c r="J24" s="27"/>
    </row>
    <row r="25" spans="1:10" ht="25.5" customHeight="1" thickBot="1" x14ac:dyDescent="0.3">
      <c r="A25" s="25"/>
      <c r="B25" s="9" t="s">
        <v>3</v>
      </c>
      <c r="C25" s="9" t="s">
        <v>4</v>
      </c>
      <c r="D25" s="9" t="s">
        <v>3</v>
      </c>
      <c r="E25" s="9" t="s">
        <v>4</v>
      </c>
      <c r="F25" s="9" t="s">
        <v>3</v>
      </c>
      <c r="G25" s="9" t="s">
        <v>4</v>
      </c>
      <c r="H25" s="7" t="s">
        <v>3</v>
      </c>
      <c r="I25" s="7" t="s">
        <v>4</v>
      </c>
      <c r="J25" s="7" t="s">
        <v>5</v>
      </c>
    </row>
    <row r="26" spans="1:10" s="12" customFormat="1" ht="20.100000000000001" customHeight="1" thickBot="1" x14ac:dyDescent="0.3">
      <c r="A26" s="13" t="s">
        <v>13</v>
      </c>
      <c r="B26" s="14">
        <v>800</v>
      </c>
      <c r="C26" s="14">
        <v>111</v>
      </c>
      <c r="D26" s="14">
        <v>800</v>
      </c>
      <c r="E26" s="14">
        <v>327</v>
      </c>
      <c r="F26" s="14">
        <v>800</v>
      </c>
      <c r="G26" s="14">
        <v>476</v>
      </c>
      <c r="H26" s="6">
        <f t="shared" ref="H26:H30" si="8">B26*3</f>
        <v>2400</v>
      </c>
      <c r="I26" s="6">
        <f t="shared" ref="I26:I31" si="9">C26+E26+G26</f>
        <v>914</v>
      </c>
      <c r="J26" s="15">
        <f t="shared" ref="J26:J31" si="10">I26/H26-100%</f>
        <v>-0.61916666666666664</v>
      </c>
    </row>
    <row r="27" spans="1:10" s="12" customFormat="1" ht="20.100000000000001" customHeight="1" thickBot="1" x14ac:dyDescent="0.3">
      <c r="A27" s="13" t="s">
        <v>14</v>
      </c>
      <c r="B27" s="14">
        <v>685</v>
      </c>
      <c r="C27" s="14">
        <v>738</v>
      </c>
      <c r="D27" s="14">
        <v>685</v>
      </c>
      <c r="E27" s="14">
        <v>721</v>
      </c>
      <c r="F27" s="14">
        <v>685</v>
      </c>
      <c r="G27" s="14">
        <v>686</v>
      </c>
      <c r="H27" s="6">
        <f t="shared" si="8"/>
        <v>2055</v>
      </c>
      <c r="I27" s="6">
        <f t="shared" si="9"/>
        <v>2145</v>
      </c>
      <c r="J27" s="15">
        <f t="shared" si="10"/>
        <v>4.3795620437956151E-2</v>
      </c>
    </row>
    <row r="28" spans="1:10" s="12" customFormat="1" ht="20.100000000000001" customHeight="1" thickBot="1" x14ac:dyDescent="0.3">
      <c r="A28" s="13" t="s">
        <v>15</v>
      </c>
      <c r="B28" s="14">
        <v>300</v>
      </c>
      <c r="C28" s="14">
        <v>303</v>
      </c>
      <c r="D28" s="14">
        <v>300</v>
      </c>
      <c r="E28" s="14">
        <v>288</v>
      </c>
      <c r="F28" s="14">
        <v>300</v>
      </c>
      <c r="G28" s="14">
        <v>363</v>
      </c>
      <c r="H28" s="6">
        <f t="shared" si="8"/>
        <v>900</v>
      </c>
      <c r="I28" s="6">
        <f t="shared" si="9"/>
        <v>954</v>
      </c>
      <c r="J28" s="15">
        <f t="shared" si="10"/>
        <v>6.0000000000000053E-2</v>
      </c>
    </row>
    <row r="29" spans="1:10" s="12" customFormat="1" ht="15.75" thickBot="1" x14ac:dyDescent="0.3">
      <c r="A29" s="13" t="s">
        <v>16</v>
      </c>
      <c r="B29" s="14">
        <v>450</v>
      </c>
      <c r="C29" s="14">
        <v>190</v>
      </c>
      <c r="D29" s="14">
        <v>450</v>
      </c>
      <c r="E29" s="14">
        <v>241</v>
      </c>
      <c r="F29" s="14">
        <v>450</v>
      </c>
      <c r="G29" s="14">
        <v>295</v>
      </c>
      <c r="H29" s="6">
        <f t="shared" si="8"/>
        <v>1350</v>
      </c>
      <c r="I29" s="6">
        <f t="shared" si="9"/>
        <v>726</v>
      </c>
      <c r="J29" s="15">
        <f t="shared" si="10"/>
        <v>-0.4622222222222222</v>
      </c>
    </row>
    <row r="30" spans="1:10" s="12" customFormat="1" ht="20.100000000000001" customHeight="1" thickBot="1" x14ac:dyDescent="0.3">
      <c r="A30" s="13" t="s">
        <v>17</v>
      </c>
      <c r="B30" s="14">
        <v>350</v>
      </c>
      <c r="C30" s="14">
        <v>295</v>
      </c>
      <c r="D30" s="14">
        <v>350</v>
      </c>
      <c r="E30" s="14">
        <v>242</v>
      </c>
      <c r="F30" s="14">
        <v>350</v>
      </c>
      <c r="G30" s="14">
        <v>243</v>
      </c>
      <c r="H30" s="6">
        <f t="shared" si="8"/>
        <v>1050</v>
      </c>
      <c r="I30" s="6">
        <f t="shared" si="9"/>
        <v>780</v>
      </c>
      <c r="J30" s="15">
        <f t="shared" si="10"/>
        <v>-0.25714285714285712</v>
      </c>
    </row>
    <row r="31" spans="1:10" ht="20.100000000000001" customHeight="1" thickBot="1" x14ac:dyDescent="0.3">
      <c r="A31" s="3" t="s">
        <v>2</v>
      </c>
      <c r="B31" s="5">
        <f t="shared" ref="B31:D31" si="11">SUM(B26:B30)</f>
        <v>2585</v>
      </c>
      <c r="C31" s="5">
        <f>SUM(C26:C30)</f>
        <v>1637</v>
      </c>
      <c r="D31" s="5">
        <f t="shared" si="11"/>
        <v>2585</v>
      </c>
      <c r="E31" s="5">
        <f>SUM(E26:E30)</f>
        <v>1819</v>
      </c>
      <c r="F31" s="5">
        <f t="shared" ref="F31" si="12">SUM(F26:F30)</f>
        <v>2585</v>
      </c>
      <c r="G31" s="5">
        <f>SUM(G26:G30)</f>
        <v>2063</v>
      </c>
      <c r="H31" s="6">
        <f>SUM(H26:H30)</f>
        <v>7755</v>
      </c>
      <c r="I31" s="6">
        <f t="shared" si="9"/>
        <v>5519</v>
      </c>
      <c r="J31" s="10">
        <f t="shared" si="10"/>
        <v>-0.28833010960670535</v>
      </c>
    </row>
    <row r="32" spans="1:10" ht="20.100000000000001" customHeight="1" x14ac:dyDescent="0.25">
      <c r="A32" s="2"/>
      <c r="I32"/>
    </row>
    <row r="33" spans="1:10" ht="20.100000000000001" customHeight="1" thickBot="1" x14ac:dyDescent="0.3">
      <c r="A33" s="18" t="s">
        <v>18</v>
      </c>
      <c r="B33" s="18"/>
      <c r="C33" s="18"/>
      <c r="D33" s="18"/>
      <c r="E33" s="18"/>
      <c r="F33" s="18"/>
      <c r="G33" s="18"/>
      <c r="H33" s="18"/>
      <c r="I33" s="18"/>
      <c r="J33" s="18"/>
    </row>
    <row r="34" spans="1:10" ht="20.100000000000001" customHeight="1" thickBot="1" x14ac:dyDescent="0.3">
      <c r="A34" s="24"/>
      <c r="B34" s="26" t="s">
        <v>1</v>
      </c>
      <c r="C34" s="27"/>
      <c r="D34" s="26" t="s">
        <v>26</v>
      </c>
      <c r="E34" s="27"/>
      <c r="F34" s="26" t="s">
        <v>27</v>
      </c>
      <c r="G34" s="27"/>
      <c r="H34" s="26" t="s">
        <v>2</v>
      </c>
      <c r="I34" s="28"/>
      <c r="J34" s="27"/>
    </row>
    <row r="35" spans="1:10" ht="24.75" customHeight="1" thickBot="1" x14ac:dyDescent="0.3">
      <c r="A35" s="25"/>
      <c r="B35" s="9" t="s">
        <v>3</v>
      </c>
      <c r="C35" s="9" t="s">
        <v>4</v>
      </c>
      <c r="D35" s="9" t="s">
        <v>3</v>
      </c>
      <c r="E35" s="9" t="s">
        <v>4</v>
      </c>
      <c r="F35" s="9" t="s">
        <v>3</v>
      </c>
      <c r="G35" s="9" t="s">
        <v>4</v>
      </c>
      <c r="H35" s="7" t="s">
        <v>3</v>
      </c>
      <c r="I35" s="7" t="s">
        <v>4</v>
      </c>
      <c r="J35" s="7" t="s">
        <v>5</v>
      </c>
    </row>
    <row r="36" spans="1:10" s="12" customFormat="1" ht="21.75" customHeight="1" thickBot="1" x14ac:dyDescent="0.3">
      <c r="A36" s="13" t="s">
        <v>19</v>
      </c>
      <c r="B36" s="14">
        <v>800</v>
      </c>
      <c r="C36" s="14">
        <v>994</v>
      </c>
      <c r="D36" s="14">
        <v>800</v>
      </c>
      <c r="E36" s="14">
        <v>775</v>
      </c>
      <c r="F36" s="14">
        <v>800</v>
      </c>
      <c r="G36" s="14">
        <v>963</v>
      </c>
      <c r="H36" s="6">
        <f t="shared" ref="H36:H39" si="13">B36*3</f>
        <v>2400</v>
      </c>
      <c r="I36" s="6">
        <f t="shared" ref="I36:I39" si="14">C36+E36+G36</f>
        <v>2732</v>
      </c>
      <c r="J36" s="15">
        <f t="shared" ref="J36:J39" si="15">I36/H36-100%</f>
        <v>0.13833333333333342</v>
      </c>
    </row>
    <row r="37" spans="1:10" s="12" customFormat="1" ht="34.5" customHeight="1" thickBot="1" x14ac:dyDescent="0.3">
      <c r="A37" s="13" t="s">
        <v>20</v>
      </c>
      <c r="B37" s="14">
        <v>620</v>
      </c>
      <c r="C37" s="14">
        <v>738</v>
      </c>
      <c r="D37" s="14">
        <v>620</v>
      </c>
      <c r="E37" s="14">
        <v>626</v>
      </c>
      <c r="F37" s="14">
        <v>620</v>
      </c>
      <c r="G37" s="14">
        <v>835</v>
      </c>
      <c r="H37" s="6">
        <f t="shared" si="13"/>
        <v>1860</v>
      </c>
      <c r="I37" s="6">
        <f t="shared" si="14"/>
        <v>2199</v>
      </c>
      <c r="J37" s="15">
        <f t="shared" si="15"/>
        <v>0.18225806451612914</v>
      </c>
    </row>
    <row r="38" spans="1:10" s="12" customFormat="1" ht="30.75" thickBot="1" x14ac:dyDescent="0.3">
      <c r="A38" s="13" t="s">
        <v>21</v>
      </c>
      <c r="B38" s="9">
        <f t="shared" ref="B38:D38" si="16">B36+B37</f>
        <v>1420</v>
      </c>
      <c r="C38" s="9">
        <f t="shared" ref="C38:F38" si="17">C36+C37</f>
        <v>1732</v>
      </c>
      <c r="D38" s="9">
        <f t="shared" si="16"/>
        <v>1420</v>
      </c>
      <c r="E38" s="9">
        <f t="shared" si="17"/>
        <v>1401</v>
      </c>
      <c r="F38" s="9">
        <f t="shared" si="17"/>
        <v>1420</v>
      </c>
      <c r="G38" s="9">
        <f t="shared" ref="G38" si="18">G36+G37</f>
        <v>1798</v>
      </c>
      <c r="H38" s="6">
        <f t="shared" si="13"/>
        <v>4260</v>
      </c>
      <c r="I38" s="6">
        <f t="shared" si="14"/>
        <v>4931</v>
      </c>
      <c r="J38" s="15">
        <f t="shared" si="15"/>
        <v>0.15751173708920185</v>
      </c>
    </row>
    <row r="39" spans="1:10" s="12" customFormat="1" ht="20.100000000000001" customHeight="1" thickBot="1" x14ac:dyDescent="0.3">
      <c r="A39" s="13" t="s">
        <v>22</v>
      </c>
      <c r="B39" s="14">
        <v>2000</v>
      </c>
      <c r="C39" s="14">
        <v>2062</v>
      </c>
      <c r="D39" s="14">
        <v>2000</v>
      </c>
      <c r="E39" s="14">
        <v>2024</v>
      </c>
      <c r="F39" s="14">
        <v>2000</v>
      </c>
      <c r="G39" s="14">
        <v>2143</v>
      </c>
      <c r="H39" s="6">
        <f t="shared" si="13"/>
        <v>6000</v>
      </c>
      <c r="I39" s="6">
        <f t="shared" si="14"/>
        <v>6229</v>
      </c>
      <c r="J39" s="15">
        <f t="shared" si="15"/>
        <v>3.8166666666666682E-2</v>
      </c>
    </row>
    <row r="40" spans="1:10" s="12" customFormat="1" ht="20.100000000000001" customHeight="1" x14ac:dyDescent="0.25">
      <c r="A40" s="19"/>
      <c r="B40" s="20"/>
      <c r="C40" s="20"/>
      <c r="D40" s="20"/>
      <c r="E40" s="20"/>
      <c r="F40" s="20"/>
      <c r="G40" s="20"/>
      <c r="H40" s="21"/>
      <c r="I40" s="21"/>
      <c r="J40" s="22"/>
    </row>
    <row r="41" spans="1:10" s="12" customFormat="1" ht="20.100000000000001" customHeight="1" thickBot="1" x14ac:dyDescent="0.2">
      <c r="A41" s="23" t="s">
        <v>29</v>
      </c>
      <c r="B41" s="23"/>
      <c r="C41" s="23"/>
      <c r="D41" s="23"/>
      <c r="E41" s="23"/>
      <c r="F41" s="23"/>
      <c r="G41" s="23"/>
      <c r="H41" s="23"/>
      <c r="I41" s="23"/>
      <c r="J41" s="23"/>
    </row>
    <row r="42" spans="1:10" s="12" customFormat="1" ht="20.100000000000001" customHeight="1" thickBot="1" x14ac:dyDescent="0.3">
      <c r="A42" s="24"/>
      <c r="B42" s="26" t="s">
        <v>1</v>
      </c>
      <c r="C42" s="27"/>
      <c r="D42" s="26" t="s">
        <v>26</v>
      </c>
      <c r="E42" s="27"/>
      <c r="F42" s="26" t="s">
        <v>27</v>
      </c>
      <c r="G42" s="27"/>
      <c r="H42" s="26" t="s">
        <v>2</v>
      </c>
      <c r="I42" s="28"/>
      <c r="J42" s="27"/>
    </row>
    <row r="43" spans="1:10" s="12" customFormat="1" ht="20.100000000000001" customHeight="1" thickBot="1" x14ac:dyDescent="0.3">
      <c r="A43" s="25"/>
      <c r="B43" s="9" t="s">
        <v>3</v>
      </c>
      <c r="C43" s="9" t="s">
        <v>4</v>
      </c>
      <c r="D43" s="9" t="s">
        <v>3</v>
      </c>
      <c r="E43" s="9" t="s">
        <v>4</v>
      </c>
      <c r="F43" s="9" t="s">
        <v>3</v>
      </c>
      <c r="G43" s="9" t="s">
        <v>4</v>
      </c>
      <c r="H43" s="7" t="s">
        <v>3</v>
      </c>
      <c r="I43" s="7" t="s">
        <v>4</v>
      </c>
      <c r="J43" s="7" t="s">
        <v>5</v>
      </c>
    </row>
    <row r="44" spans="1:10" s="12" customFormat="1" ht="20.100000000000001" customHeight="1" thickBot="1" x14ac:dyDescent="0.3">
      <c r="A44" s="3" t="s">
        <v>8</v>
      </c>
      <c r="B44" s="4">
        <v>0</v>
      </c>
      <c r="C44" s="4">
        <v>0</v>
      </c>
      <c r="D44" s="4">
        <v>100</v>
      </c>
      <c r="E44" s="4">
        <v>0</v>
      </c>
      <c r="F44" s="4">
        <v>100</v>
      </c>
      <c r="G44" s="4">
        <v>0</v>
      </c>
      <c r="H44" s="7">
        <v>200</v>
      </c>
      <c r="I44" s="7">
        <v>0</v>
      </c>
      <c r="J44" s="7">
        <v>-100</v>
      </c>
    </row>
    <row r="45" spans="1:10" s="12" customFormat="1" ht="20.100000000000001" customHeight="1" x14ac:dyDescent="0.25">
      <c r="A45" s="2"/>
      <c r="B45"/>
      <c r="C45"/>
      <c r="D45"/>
      <c r="E45"/>
      <c r="F45"/>
      <c r="G45"/>
      <c r="H45"/>
      <c r="I45"/>
      <c r="J45"/>
    </row>
    <row r="46" spans="1:10" s="12" customFormat="1" ht="20.100000000000001" customHeight="1" thickBot="1" x14ac:dyDescent="0.2">
      <c r="A46" s="23" t="s">
        <v>30</v>
      </c>
      <c r="B46" s="23"/>
      <c r="C46" s="23"/>
      <c r="D46" s="23"/>
      <c r="E46" s="23"/>
      <c r="F46" s="23"/>
      <c r="G46" s="23"/>
      <c r="H46" s="23"/>
      <c r="I46" s="23"/>
      <c r="J46" s="23"/>
    </row>
    <row r="47" spans="1:10" s="12" customFormat="1" ht="20.100000000000001" customHeight="1" thickBot="1" x14ac:dyDescent="0.3">
      <c r="A47" s="24"/>
      <c r="B47" s="26" t="s">
        <v>1</v>
      </c>
      <c r="C47" s="27"/>
      <c r="D47" s="26" t="s">
        <v>26</v>
      </c>
      <c r="E47" s="27"/>
      <c r="F47" s="26" t="s">
        <v>27</v>
      </c>
      <c r="G47" s="27"/>
      <c r="H47" s="26" t="s">
        <v>2</v>
      </c>
      <c r="I47" s="28"/>
      <c r="J47" s="27"/>
    </row>
    <row r="48" spans="1:10" s="12" customFormat="1" ht="20.100000000000001" customHeight="1" thickBot="1" x14ac:dyDescent="0.3">
      <c r="A48" s="25"/>
      <c r="B48" s="9" t="s">
        <v>3</v>
      </c>
      <c r="C48" s="9" t="s">
        <v>4</v>
      </c>
      <c r="D48" s="9" t="s">
        <v>3</v>
      </c>
      <c r="E48" s="9" t="s">
        <v>4</v>
      </c>
      <c r="F48" s="9" t="s">
        <v>3</v>
      </c>
      <c r="G48" s="9" t="s">
        <v>4</v>
      </c>
      <c r="H48" s="7" t="s">
        <v>3</v>
      </c>
      <c r="I48" s="7" t="s">
        <v>4</v>
      </c>
      <c r="J48" s="7" t="s">
        <v>5</v>
      </c>
    </row>
    <row r="49" spans="1:10" s="12" customFormat="1" ht="20.100000000000001" customHeight="1" thickBot="1" x14ac:dyDescent="0.3">
      <c r="A49" s="3" t="s">
        <v>8</v>
      </c>
      <c r="B49" s="4">
        <v>0</v>
      </c>
      <c r="C49" s="4">
        <v>0</v>
      </c>
      <c r="D49" s="4">
        <v>50</v>
      </c>
      <c r="E49" s="4">
        <v>0</v>
      </c>
      <c r="F49" s="4">
        <v>50</v>
      </c>
      <c r="G49" s="4">
        <v>0</v>
      </c>
      <c r="H49" s="7">
        <v>100</v>
      </c>
      <c r="I49" s="7">
        <v>0</v>
      </c>
      <c r="J49" s="7">
        <v>-100</v>
      </c>
    </row>
    <row r="50" spans="1:10" s="12" customFormat="1" ht="20.100000000000001" customHeight="1" x14ac:dyDescent="0.25">
      <c r="A50" s="19"/>
      <c r="B50" s="20"/>
      <c r="C50" s="20"/>
      <c r="D50" s="20"/>
      <c r="E50" s="20"/>
      <c r="F50" s="20"/>
      <c r="G50" s="20"/>
      <c r="H50" s="21"/>
      <c r="I50" s="21"/>
      <c r="J50" s="22"/>
    </row>
    <row r="51" spans="1:10" x14ac:dyDescent="0.25">
      <c r="A51" s="11" t="s">
        <v>23</v>
      </c>
      <c r="B51"/>
      <c r="C51"/>
      <c r="D51"/>
      <c r="E51"/>
      <c r="F51"/>
      <c r="G51"/>
      <c r="H51"/>
      <c r="I51"/>
      <c r="J51"/>
    </row>
    <row r="52" spans="1:10" x14ac:dyDescent="0.25">
      <c r="A52" s="11" t="s">
        <v>24</v>
      </c>
      <c r="B52"/>
      <c r="C52"/>
      <c r="D52"/>
      <c r="E52"/>
      <c r="F52"/>
      <c r="G52"/>
      <c r="H52"/>
      <c r="I52"/>
      <c r="J52"/>
    </row>
    <row r="53" spans="1:10" x14ac:dyDescent="0.25">
      <c r="A53" s="11" t="s">
        <v>31</v>
      </c>
      <c r="B53"/>
      <c r="C53"/>
      <c r="D53"/>
      <c r="E53"/>
      <c r="F53"/>
      <c r="G53"/>
      <c r="H53"/>
      <c r="I53"/>
      <c r="J53"/>
    </row>
    <row r="54" spans="1:10" x14ac:dyDescent="0.25">
      <c r="A54" s="11"/>
      <c r="B54"/>
      <c r="C54"/>
      <c r="D54"/>
      <c r="E54"/>
      <c r="F54"/>
      <c r="G54"/>
      <c r="H54"/>
      <c r="I54"/>
      <c r="J54"/>
    </row>
    <row r="55" spans="1:10" x14ac:dyDescent="0.25">
      <c r="A55" s="11"/>
      <c r="B55"/>
      <c r="C55"/>
      <c r="D55"/>
      <c r="E55"/>
      <c r="F55"/>
      <c r="G55"/>
      <c r="H55"/>
      <c r="I55"/>
      <c r="J55"/>
    </row>
    <row r="56" spans="1:10" x14ac:dyDescent="0.25">
      <c r="A56" s="11"/>
      <c r="B56"/>
      <c r="C56"/>
      <c r="D56"/>
      <c r="E56"/>
      <c r="F56"/>
      <c r="G56"/>
      <c r="H56"/>
      <c r="I56"/>
      <c r="J56"/>
    </row>
    <row r="57" spans="1:10" x14ac:dyDescent="0.25">
      <c r="A57" s="11"/>
      <c r="B57"/>
      <c r="C57"/>
      <c r="D57"/>
      <c r="E57"/>
      <c r="F57"/>
      <c r="G57"/>
      <c r="H57"/>
      <c r="I57"/>
      <c r="J57"/>
    </row>
  </sheetData>
  <mergeCells count="35">
    <mergeCell ref="A24:A25"/>
    <mergeCell ref="B34:C34"/>
    <mergeCell ref="B24:C24"/>
    <mergeCell ref="A34:A35"/>
    <mergeCell ref="D24:E24"/>
    <mergeCell ref="D34:E34"/>
    <mergeCell ref="F24:G24"/>
    <mergeCell ref="F34:G34"/>
    <mergeCell ref="H17:J17"/>
    <mergeCell ref="H34:J34"/>
    <mergeCell ref="H24:J24"/>
    <mergeCell ref="A17:A18"/>
    <mergeCell ref="H9:J9"/>
    <mergeCell ref="B17:C17"/>
    <mergeCell ref="D9:E9"/>
    <mergeCell ref="D17:E17"/>
    <mergeCell ref="F9:G9"/>
    <mergeCell ref="F17:G17"/>
    <mergeCell ref="A5:J5"/>
    <mergeCell ref="A6:J6"/>
    <mergeCell ref="B9:C9"/>
    <mergeCell ref="A7:C7"/>
    <mergeCell ref="A9:A10"/>
    <mergeCell ref="A41:J41"/>
    <mergeCell ref="A42:A43"/>
    <mergeCell ref="B42:C42"/>
    <mergeCell ref="D42:E42"/>
    <mergeCell ref="F42:G42"/>
    <mergeCell ref="H42:J42"/>
    <mergeCell ref="A46:J46"/>
    <mergeCell ref="A47:A48"/>
    <mergeCell ref="B47:C47"/>
    <mergeCell ref="D47:E47"/>
    <mergeCell ref="F47:G47"/>
    <mergeCell ref="H47:J47"/>
  </mergeCells>
  <phoneticPr fontId="19" type="noConversion"/>
  <hyperlinks>
    <hyperlink ref="A52" r:id="rId1" display="http://www.cross.saude.sp.gov.br/" xr:uid="{FE51D1B8-68B3-43B5-8936-1C285D78F04F}"/>
  </hyperlinks>
  <printOptions horizontalCentered="1"/>
  <pageMargins left="0.39370078740157483" right="0.39370078740157483" top="0.78740157480314965" bottom="0.39370078740157483" header="0.51181102362204722" footer="0.51181102362204722"/>
  <pageSetup paperSize="9" scale="6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 Amb.</vt:lpstr>
      <vt:lpstr>'Atividades e Resultados Amb.'!Area_de_impressao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Arlete Marinita de Oliveira</cp:lastModifiedBy>
  <cp:lastPrinted>2026-04-09T19:02:57Z</cp:lastPrinted>
  <dcterms:created xsi:type="dcterms:W3CDTF">2020-12-14T19:05:34Z</dcterms:created>
  <dcterms:modified xsi:type="dcterms:W3CDTF">2026-04-09T19:03:48Z</dcterms:modified>
</cp:coreProperties>
</file>