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gg-srvarq\unidades\SECRETARIA\ADMINISTRATIVA\2.CONTRATOS\18.Site\1. Atividades e Resultados - Planilha de Produção (todo dia 10)\"/>
    </mc:Choice>
  </mc:AlternateContent>
  <xr:revisionPtr revIDLastSave="0" documentId="13_ncr:1_{00BD497B-EB15-4DD5-991C-0FB3D9AED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- Hos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" l="1"/>
  <c r="R20" i="2"/>
  <c r="R19" i="2"/>
  <c r="Q14" i="2"/>
  <c r="P14" i="2"/>
  <c r="Q21" i="2"/>
  <c r="P21" i="2"/>
  <c r="Q26" i="2"/>
  <c r="P26" i="2"/>
  <c r="Q20" i="2"/>
  <c r="P20" i="2"/>
  <c r="Q19" i="2"/>
  <c r="P19" i="2"/>
  <c r="Q12" i="2"/>
  <c r="Q13" i="2"/>
  <c r="Q11" i="2"/>
  <c r="P12" i="2"/>
  <c r="P13" i="2"/>
  <c r="P11" i="2"/>
  <c r="O21" i="2"/>
  <c r="N21" i="2"/>
  <c r="O14" i="2"/>
  <c r="N14" i="2"/>
  <c r="L21" i="2"/>
  <c r="L14" i="2"/>
  <c r="M14" i="2"/>
  <c r="M21" i="2"/>
  <c r="K21" i="2"/>
  <c r="J21" i="2"/>
  <c r="K14" i="2"/>
  <c r="J14" i="2"/>
  <c r="I21" i="2"/>
  <c r="H21" i="2"/>
  <c r="I14" i="2"/>
  <c r="H14" i="2"/>
  <c r="G21" i="2"/>
  <c r="F21" i="2"/>
  <c r="G14" i="2"/>
  <c r="F14" i="2"/>
  <c r="E21" i="2"/>
  <c r="D21" i="2"/>
  <c r="E14" i="2"/>
  <c r="D14" i="2"/>
  <c r="B21" i="2"/>
  <c r="B14" i="2"/>
  <c r="C21" i="2" l="1"/>
  <c r="C14" i="2"/>
  <c r="R12" i="2" l="1"/>
  <c r="R13" i="2"/>
  <c r="R11" i="2"/>
  <c r="R26" i="2"/>
  <c r="R14" i="2"/>
</calcChain>
</file>

<file path=xl/sharedStrings.xml><?xml version="1.0" encoding="utf-8"?>
<sst xmlns="http://schemas.openxmlformats.org/spreadsheetml/2006/main" count="91" uniqueCount="25">
  <si>
    <t>Janeiro</t>
  </si>
  <si>
    <t>Total</t>
  </si>
  <si>
    <t>Cont.</t>
  </si>
  <si>
    <t>Real.</t>
  </si>
  <si>
    <t>%</t>
  </si>
  <si>
    <t>HOSPITAL GERAL 'PROF. DR. WALDEMAR DE CARVALHO PINTO FILHO' DE GUARULHOS</t>
  </si>
  <si>
    <t>Clínica Médica</t>
  </si>
  <si>
    <t>Obstetrícia</t>
  </si>
  <si>
    <t>Pediatria</t>
  </si>
  <si>
    <t> 183 - Internações </t>
  </si>
  <si>
    <t> 470 - Saídas Hospitalares em Clínica Cirúrgica </t>
  </si>
  <si>
    <t>Eletivas</t>
  </si>
  <si>
    <t>Urgências</t>
  </si>
  <si>
    <t> 185 - Urgência / Emergência </t>
  </si>
  <si>
    <t>Consultas de Urgência</t>
  </si>
  <si>
    <t>Fonte: http://www.gestao.saude.sp.gov.br</t>
  </si>
  <si>
    <t>http://www.cross.saude.sp.gov.br</t>
  </si>
  <si>
    <t>Fevereiro</t>
  </si>
  <si>
    <t>Março</t>
  </si>
  <si>
    <t>Ano 2026</t>
  </si>
  <si>
    <t>Abril</t>
  </si>
  <si>
    <t>Maio</t>
  </si>
  <si>
    <t>Junho</t>
  </si>
  <si>
    <t>Julho</t>
  </si>
  <si>
    <t>Atualizado em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</si>
</sst>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696969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3" fontId="23" fillId="0" borderId="11" xfId="0" applyNumberFormat="1" applyFont="1" applyBorder="1" applyAlignment="1">
      <alignment horizontal="center" vertical="center" wrapText="1"/>
    </xf>
    <xf numFmtId="10" fontId="23" fillId="0" borderId="11" xfId="42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vertical="center"/>
    </xf>
    <xf numFmtId="3" fontId="22" fillId="0" borderId="1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390525</xdr:colOff>
      <xdr:row>0</xdr:row>
      <xdr:rowOff>28575</xdr:rowOff>
    </xdr:from>
    <xdr:to>
      <xdr:col>17</xdr:col>
      <xdr:colOff>527447</xdr:colOff>
      <xdr:row>3</xdr:row>
      <xdr:rowOff>123825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28575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1143000</xdr:colOff>
      <xdr:row>3</xdr:row>
      <xdr:rowOff>161925</xdr:rowOff>
    </xdr:to>
    <xdr:pic>
      <xdr:nvPicPr>
        <xdr:cNvPr id="9" name="Imagem 8" descr="Secretaria da Educação do Estado de São Paulo | Período Eleitoral">
          <a:extLst>
            <a:ext uri="{FF2B5EF4-FFF2-40B4-BE49-F238E27FC236}">
              <a16:creationId xmlns:a16="http://schemas.microsoft.com/office/drawing/2014/main" id="{4A0F66E2-BE68-4F82-8E1D-5CFC4065C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ross.saude.sp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V30"/>
  <sheetViews>
    <sheetView showGridLines="0" tabSelected="1" view="pageBreakPreview" zoomScale="85" zoomScaleNormal="100" zoomScaleSheetLayoutView="85" workbookViewId="0">
      <selection activeCell="R22" sqref="R22"/>
    </sheetView>
  </sheetViews>
  <sheetFormatPr defaultRowHeight="15" x14ac:dyDescent="0.25"/>
  <cols>
    <col min="1" max="1" width="34.42578125" style="9" customWidth="1"/>
    <col min="2" max="15" width="12.42578125" style="13" customWidth="1"/>
    <col min="16" max="16" width="7.85546875" style="13" customWidth="1"/>
    <col min="17" max="17" width="8.5703125" style="13" customWidth="1"/>
    <col min="18" max="18" width="9.7109375" style="13" bestFit="1" customWidth="1"/>
    <col min="19" max="16384" width="9.140625" style="9"/>
  </cols>
  <sheetData>
    <row r="5" spans="1:22" ht="15" customHeight="1" x14ac:dyDescent="0.25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  <c r="U5" s="8"/>
      <c r="V5" s="8"/>
    </row>
    <row r="6" spans="1:22" ht="17.25" x14ac:dyDescent="0.25">
      <c r="A6" s="10" t="s">
        <v>19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ht="15" customHeight="1" thickBot="1" x14ac:dyDescent="0.3">
      <c r="A7" s="11"/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22" s="16" customFormat="1" ht="20.100000000000001" customHeight="1" thickBot="1" x14ac:dyDescent="0.3">
      <c r="A8" s="14" t="s">
        <v>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22" s="16" customFormat="1" ht="20.100000000000001" customHeight="1" thickBot="1" x14ac:dyDescent="0.3">
      <c r="A9" s="17"/>
      <c r="B9" s="1" t="s">
        <v>0</v>
      </c>
      <c r="C9" s="2"/>
      <c r="D9" s="1" t="s">
        <v>17</v>
      </c>
      <c r="E9" s="2"/>
      <c r="F9" s="1" t="s">
        <v>18</v>
      </c>
      <c r="G9" s="2"/>
      <c r="H9" s="1" t="s">
        <v>20</v>
      </c>
      <c r="I9" s="2"/>
      <c r="J9" s="3" t="s">
        <v>21</v>
      </c>
      <c r="K9" s="4"/>
      <c r="L9" s="3" t="s">
        <v>22</v>
      </c>
      <c r="M9" s="4"/>
      <c r="N9" s="3" t="s">
        <v>23</v>
      </c>
      <c r="O9" s="4"/>
      <c r="P9" s="3" t="s">
        <v>1</v>
      </c>
      <c r="Q9" s="5"/>
      <c r="R9" s="4"/>
    </row>
    <row r="10" spans="1:22" s="16" customFormat="1" ht="27.75" customHeight="1" thickBot="1" x14ac:dyDescent="0.3">
      <c r="A10" s="18"/>
      <c r="B10" s="6" t="s">
        <v>2</v>
      </c>
      <c r="C10" s="6" t="s">
        <v>3</v>
      </c>
      <c r="D10" s="6" t="s">
        <v>2</v>
      </c>
      <c r="E10" s="6" t="s">
        <v>3</v>
      </c>
      <c r="F10" s="6" t="s">
        <v>2</v>
      </c>
      <c r="G10" s="6" t="s">
        <v>3</v>
      </c>
      <c r="H10" s="6" t="s">
        <v>2</v>
      </c>
      <c r="I10" s="6" t="s">
        <v>3</v>
      </c>
      <c r="J10" s="6" t="s">
        <v>2</v>
      </c>
      <c r="K10" s="6" t="s">
        <v>3</v>
      </c>
      <c r="L10" s="6" t="s">
        <v>2</v>
      </c>
      <c r="M10" s="6" t="s">
        <v>3</v>
      </c>
      <c r="N10" s="6" t="s">
        <v>2</v>
      </c>
      <c r="O10" s="6" t="s">
        <v>3</v>
      </c>
      <c r="P10" s="6" t="s">
        <v>2</v>
      </c>
      <c r="Q10" s="6" t="s">
        <v>3</v>
      </c>
      <c r="R10" s="6" t="s">
        <v>4</v>
      </c>
    </row>
    <row r="11" spans="1:22" s="16" customFormat="1" ht="24.75" customHeight="1" thickBot="1" x14ac:dyDescent="0.3">
      <c r="A11" s="19" t="s">
        <v>6</v>
      </c>
      <c r="B11" s="20">
        <v>513</v>
      </c>
      <c r="C11" s="20">
        <v>555</v>
      </c>
      <c r="D11" s="20">
        <v>513</v>
      </c>
      <c r="E11" s="20">
        <v>505</v>
      </c>
      <c r="F11" s="20">
        <v>513</v>
      </c>
      <c r="G11" s="20">
        <v>580</v>
      </c>
      <c r="H11" s="20">
        <v>513</v>
      </c>
      <c r="I11" s="20">
        <v>587</v>
      </c>
      <c r="J11" s="20">
        <v>513</v>
      </c>
      <c r="K11" s="20">
        <v>588</v>
      </c>
      <c r="L11" s="20">
        <v>513</v>
      </c>
      <c r="M11" s="20">
        <v>526</v>
      </c>
      <c r="N11" s="20">
        <v>513</v>
      </c>
      <c r="O11" s="20">
        <v>547</v>
      </c>
      <c r="P11" s="21">
        <f>B11*7</f>
        <v>3591</v>
      </c>
      <c r="Q11" s="21">
        <f>C11+E11+G11+I11+K11+M11+O11</f>
        <v>3888</v>
      </c>
      <c r="R11" s="22">
        <f>Q11/P11-100%</f>
        <v>8.2706766917293173E-2</v>
      </c>
      <c r="T11" s="23"/>
    </row>
    <row r="12" spans="1:22" s="16" customFormat="1" ht="24.75" customHeight="1" thickBot="1" x14ac:dyDescent="0.3">
      <c r="A12" s="19" t="s">
        <v>7</v>
      </c>
      <c r="B12" s="20">
        <v>342</v>
      </c>
      <c r="C12" s="20">
        <v>307</v>
      </c>
      <c r="D12" s="20">
        <v>342</v>
      </c>
      <c r="E12" s="20">
        <v>289</v>
      </c>
      <c r="F12" s="20">
        <v>342</v>
      </c>
      <c r="G12" s="20">
        <v>320</v>
      </c>
      <c r="H12" s="20">
        <v>342</v>
      </c>
      <c r="I12" s="20">
        <v>338</v>
      </c>
      <c r="J12" s="20">
        <v>342</v>
      </c>
      <c r="K12" s="20">
        <v>374</v>
      </c>
      <c r="L12" s="20">
        <v>342</v>
      </c>
      <c r="M12" s="20">
        <v>344</v>
      </c>
      <c r="N12" s="20">
        <v>342</v>
      </c>
      <c r="O12" s="20">
        <v>341</v>
      </c>
      <c r="P12" s="21">
        <f t="shared" ref="P12:P14" si="0">B12*7</f>
        <v>2394</v>
      </c>
      <c r="Q12" s="21">
        <f t="shared" ref="Q12:Q14" si="1">C12+E12+G12+I12+K12+M12+O12</f>
        <v>2313</v>
      </c>
      <c r="R12" s="22">
        <f>Q12/P12-100%</f>
        <v>-3.3834586466165439E-2</v>
      </c>
    </row>
    <row r="13" spans="1:22" s="16" customFormat="1" ht="24.75" customHeight="1" thickBot="1" x14ac:dyDescent="0.3">
      <c r="A13" s="19" t="s">
        <v>8</v>
      </c>
      <c r="B13" s="24">
        <v>145</v>
      </c>
      <c r="C13" s="24">
        <v>76</v>
      </c>
      <c r="D13" s="24">
        <v>145</v>
      </c>
      <c r="E13" s="24">
        <v>76</v>
      </c>
      <c r="F13" s="24">
        <v>145</v>
      </c>
      <c r="G13" s="24">
        <v>116</v>
      </c>
      <c r="H13" s="24">
        <v>145</v>
      </c>
      <c r="I13" s="24">
        <v>126</v>
      </c>
      <c r="J13" s="24">
        <v>145</v>
      </c>
      <c r="K13" s="24">
        <v>112</v>
      </c>
      <c r="L13" s="24">
        <v>145</v>
      </c>
      <c r="M13" s="24">
        <v>124</v>
      </c>
      <c r="N13" s="24">
        <v>145</v>
      </c>
      <c r="O13" s="24">
        <v>110</v>
      </c>
      <c r="P13" s="21">
        <f t="shared" si="0"/>
        <v>1015</v>
      </c>
      <c r="Q13" s="21">
        <f t="shared" si="1"/>
        <v>740</v>
      </c>
      <c r="R13" s="22">
        <f>Q13/P13-100%</f>
        <v>-0.27093596059113301</v>
      </c>
      <c r="T13" s="23"/>
    </row>
    <row r="14" spans="1:22" s="16" customFormat="1" ht="24.75" customHeight="1" thickBot="1" x14ac:dyDescent="0.3">
      <c r="A14" s="19" t="s">
        <v>1</v>
      </c>
      <c r="B14" s="24">
        <f t="shared" ref="B14:D14" si="2">SUM(B11:B13)</f>
        <v>1000</v>
      </c>
      <c r="C14" s="24">
        <f t="shared" ref="C14:E14" si="3">SUM(C11:C13)</f>
        <v>938</v>
      </c>
      <c r="D14" s="24">
        <f t="shared" si="2"/>
        <v>1000</v>
      </c>
      <c r="E14" s="24">
        <f t="shared" si="3"/>
        <v>870</v>
      </c>
      <c r="F14" s="24">
        <f t="shared" ref="F14:H14" si="4">SUM(F11:F13)</f>
        <v>1000</v>
      </c>
      <c r="G14" s="24">
        <f t="shared" ref="G14:J14" si="5">SUM(G11:G13)</f>
        <v>1016</v>
      </c>
      <c r="H14" s="24">
        <f t="shared" si="4"/>
        <v>1000</v>
      </c>
      <c r="I14" s="24">
        <f t="shared" si="5"/>
        <v>1051</v>
      </c>
      <c r="J14" s="24">
        <f t="shared" si="5"/>
        <v>1000</v>
      </c>
      <c r="K14" s="24">
        <f t="shared" ref="K14:L14" si="6">SUM(K11:K13)</f>
        <v>1074</v>
      </c>
      <c r="L14" s="24">
        <f t="shared" si="6"/>
        <v>1000</v>
      </c>
      <c r="M14" s="24">
        <f t="shared" ref="M14:N14" si="7">SUM(M11:M13)</f>
        <v>994</v>
      </c>
      <c r="N14" s="24">
        <f t="shared" si="7"/>
        <v>1000</v>
      </c>
      <c r="O14" s="24">
        <f t="shared" ref="O14" si="8">SUM(O11:O13)</f>
        <v>998</v>
      </c>
      <c r="P14" s="21">
        <f>B14*7</f>
        <v>7000</v>
      </c>
      <c r="Q14" s="21">
        <f>C14+E14+G14+I14+K14+M14+O14</f>
        <v>6941</v>
      </c>
      <c r="R14" s="22">
        <f>Q14/P14-100%</f>
        <v>-8.4285714285714519E-3</v>
      </c>
    </row>
    <row r="15" spans="1:22" s="16" customFormat="1" ht="20.100000000000001" customHeight="1" x14ac:dyDescent="0.25">
      <c r="A15" s="2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22" s="16" customFormat="1" ht="22.5" customHeight="1" thickBot="1" x14ac:dyDescent="0.3">
      <c r="A16" s="26" t="s">
        <v>10</v>
      </c>
      <c r="B16" s="26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28"/>
      <c r="R16" s="28"/>
    </row>
    <row r="17" spans="1:18" s="16" customFormat="1" ht="20.100000000000001" customHeight="1" thickBot="1" x14ac:dyDescent="0.3">
      <c r="A17" s="17"/>
      <c r="B17" s="1" t="s">
        <v>0</v>
      </c>
      <c r="C17" s="2"/>
      <c r="D17" s="1" t="s">
        <v>17</v>
      </c>
      <c r="E17" s="2"/>
      <c r="F17" s="1" t="s">
        <v>18</v>
      </c>
      <c r="G17" s="2"/>
      <c r="H17" s="1" t="s">
        <v>20</v>
      </c>
      <c r="I17" s="2"/>
      <c r="J17" s="3" t="s">
        <v>21</v>
      </c>
      <c r="K17" s="4"/>
      <c r="L17" s="3" t="s">
        <v>22</v>
      </c>
      <c r="M17" s="4"/>
      <c r="N17" s="3" t="s">
        <v>23</v>
      </c>
      <c r="O17" s="4"/>
      <c r="P17" s="3" t="s">
        <v>1</v>
      </c>
      <c r="Q17" s="5"/>
      <c r="R17" s="4"/>
    </row>
    <row r="18" spans="1:18" s="16" customFormat="1" ht="25.5" customHeight="1" thickBot="1" x14ac:dyDescent="0.3">
      <c r="A18" s="18"/>
      <c r="B18" s="6" t="s">
        <v>2</v>
      </c>
      <c r="C18" s="6" t="s">
        <v>3</v>
      </c>
      <c r="D18" s="6" t="s">
        <v>2</v>
      </c>
      <c r="E18" s="6" t="s">
        <v>3</v>
      </c>
      <c r="F18" s="6" t="s">
        <v>2</v>
      </c>
      <c r="G18" s="6" t="s">
        <v>3</v>
      </c>
      <c r="H18" s="6" t="s">
        <v>2</v>
      </c>
      <c r="I18" s="6" t="s">
        <v>3</v>
      </c>
      <c r="J18" s="6" t="s">
        <v>2</v>
      </c>
      <c r="K18" s="6" t="s">
        <v>3</v>
      </c>
      <c r="L18" s="6" t="s">
        <v>2</v>
      </c>
      <c r="M18" s="6" t="s">
        <v>3</v>
      </c>
      <c r="N18" s="6" t="s">
        <v>2</v>
      </c>
      <c r="O18" s="6" t="s">
        <v>3</v>
      </c>
      <c r="P18" s="6" t="s">
        <v>2</v>
      </c>
      <c r="Q18" s="6" t="s">
        <v>3</v>
      </c>
      <c r="R18" s="6" t="s">
        <v>4</v>
      </c>
    </row>
    <row r="19" spans="1:18" s="16" customFormat="1" ht="24.75" customHeight="1" thickBot="1" x14ac:dyDescent="0.3">
      <c r="A19" s="19" t="s">
        <v>11</v>
      </c>
      <c r="B19" s="24">
        <v>330</v>
      </c>
      <c r="C19" s="24">
        <v>363</v>
      </c>
      <c r="D19" s="24">
        <v>330</v>
      </c>
      <c r="E19" s="24">
        <v>379</v>
      </c>
      <c r="F19" s="24">
        <v>330</v>
      </c>
      <c r="G19" s="24">
        <v>403</v>
      </c>
      <c r="H19" s="24">
        <v>330</v>
      </c>
      <c r="I19" s="24">
        <v>434</v>
      </c>
      <c r="J19" s="24">
        <v>330</v>
      </c>
      <c r="K19" s="24">
        <v>367</v>
      </c>
      <c r="L19" s="24">
        <v>330</v>
      </c>
      <c r="M19" s="24">
        <v>348</v>
      </c>
      <c r="N19" s="24">
        <v>330</v>
      </c>
      <c r="O19" s="24">
        <v>379</v>
      </c>
      <c r="P19" s="21">
        <f t="shared" ref="P19:P21" si="9">B19*7</f>
        <v>2310</v>
      </c>
      <c r="Q19" s="21">
        <f t="shared" ref="Q19:Q21" si="10">C19+E19+G19+I19+K19+M19+O19</f>
        <v>2673</v>
      </c>
      <c r="R19" s="22">
        <f>Q19/P19-100%</f>
        <v>0.15714285714285725</v>
      </c>
    </row>
    <row r="20" spans="1:18" s="16" customFormat="1" ht="24.75" customHeight="1" thickBot="1" x14ac:dyDescent="0.3">
      <c r="A20" s="19" t="s">
        <v>12</v>
      </c>
      <c r="B20" s="20">
        <v>220</v>
      </c>
      <c r="C20" s="20">
        <v>190</v>
      </c>
      <c r="D20" s="20">
        <v>220</v>
      </c>
      <c r="E20" s="20">
        <v>144</v>
      </c>
      <c r="F20" s="20">
        <v>220</v>
      </c>
      <c r="G20" s="20">
        <v>173</v>
      </c>
      <c r="H20" s="20">
        <v>220</v>
      </c>
      <c r="I20" s="20">
        <v>158</v>
      </c>
      <c r="J20" s="20">
        <v>220</v>
      </c>
      <c r="K20" s="20">
        <v>190</v>
      </c>
      <c r="L20" s="20">
        <v>220</v>
      </c>
      <c r="M20" s="20">
        <v>169</v>
      </c>
      <c r="N20" s="20">
        <v>220</v>
      </c>
      <c r="O20" s="20">
        <v>198</v>
      </c>
      <c r="P20" s="21">
        <f t="shared" si="9"/>
        <v>1540</v>
      </c>
      <c r="Q20" s="21">
        <f t="shared" si="10"/>
        <v>1222</v>
      </c>
      <c r="R20" s="22">
        <f>Q20/P20-100%</f>
        <v>-0.20649350649350651</v>
      </c>
    </row>
    <row r="21" spans="1:18" s="16" customFormat="1" ht="24.75" customHeight="1" thickBot="1" x14ac:dyDescent="0.3">
      <c r="A21" s="19" t="s">
        <v>1</v>
      </c>
      <c r="B21" s="24">
        <f t="shared" ref="B21:D21" si="11">SUM(B19:B20)</f>
        <v>550</v>
      </c>
      <c r="C21" s="24">
        <f>SUM(C19:C20)</f>
        <v>553</v>
      </c>
      <c r="D21" s="24">
        <f t="shared" si="11"/>
        <v>550</v>
      </c>
      <c r="E21" s="24">
        <f>SUM(E19:E20)</f>
        <v>523</v>
      </c>
      <c r="F21" s="24">
        <f t="shared" ref="F21:H21" si="12">SUM(F19:F20)</f>
        <v>550</v>
      </c>
      <c r="G21" s="24">
        <f>SUM(G19:G20)</f>
        <v>576</v>
      </c>
      <c r="H21" s="24">
        <f t="shared" si="12"/>
        <v>550</v>
      </c>
      <c r="I21" s="24">
        <f>SUM(I19:I20)</f>
        <v>592</v>
      </c>
      <c r="J21" s="24">
        <f t="shared" ref="J21" si="13">SUM(J19:J20)</f>
        <v>550</v>
      </c>
      <c r="K21" s="24">
        <f>SUM(K19:K20)</f>
        <v>557</v>
      </c>
      <c r="L21" s="24">
        <f t="shared" ref="L21:N21" si="14">SUM(L19:L20)</f>
        <v>550</v>
      </c>
      <c r="M21" s="24">
        <f>SUM(M19:M20)</f>
        <v>517</v>
      </c>
      <c r="N21" s="24">
        <f t="shared" si="14"/>
        <v>550</v>
      </c>
      <c r="O21" s="24">
        <f>SUM(O19:O20)</f>
        <v>577</v>
      </c>
      <c r="P21" s="21">
        <f>B21*7</f>
        <v>3850</v>
      </c>
      <c r="Q21" s="21">
        <f>C21+E21+G21+I21+K21+M21+O21</f>
        <v>3895</v>
      </c>
      <c r="R21" s="22">
        <f>Q21/P21-100%</f>
        <v>1.1688311688311748E-2</v>
      </c>
    </row>
    <row r="22" spans="1:18" s="16" customFormat="1" ht="20.100000000000001" customHeight="1" x14ac:dyDescent="0.25">
      <c r="A22" s="2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s="16" customFormat="1" ht="20.100000000000001" customHeight="1" thickBot="1" x14ac:dyDescent="0.3">
      <c r="A23" s="28" t="s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s="16" customFormat="1" ht="20.100000000000001" customHeight="1" thickBot="1" x14ac:dyDescent="0.3">
      <c r="A24" s="17"/>
      <c r="B24" s="1" t="s">
        <v>0</v>
      </c>
      <c r="C24" s="2"/>
      <c r="D24" s="1" t="s">
        <v>17</v>
      </c>
      <c r="E24" s="2"/>
      <c r="F24" s="1" t="s">
        <v>18</v>
      </c>
      <c r="G24" s="2"/>
      <c r="H24" s="1" t="s">
        <v>20</v>
      </c>
      <c r="I24" s="2"/>
      <c r="J24" s="3" t="s">
        <v>21</v>
      </c>
      <c r="K24" s="4"/>
      <c r="L24" s="3" t="s">
        <v>22</v>
      </c>
      <c r="M24" s="4"/>
      <c r="N24" s="3" t="s">
        <v>23</v>
      </c>
      <c r="O24" s="4"/>
      <c r="P24" s="3" t="s">
        <v>1</v>
      </c>
      <c r="Q24" s="5"/>
      <c r="R24" s="4"/>
    </row>
    <row r="25" spans="1:18" s="16" customFormat="1" ht="27" customHeight="1" thickBot="1" x14ac:dyDescent="0.3">
      <c r="A25" s="18"/>
      <c r="B25" s="6" t="s">
        <v>2</v>
      </c>
      <c r="C25" s="6" t="s">
        <v>3</v>
      </c>
      <c r="D25" s="6" t="s">
        <v>2</v>
      </c>
      <c r="E25" s="6" t="s">
        <v>3</v>
      </c>
      <c r="F25" s="6" t="s">
        <v>2</v>
      </c>
      <c r="G25" s="6" t="s">
        <v>3</v>
      </c>
      <c r="H25" s="6" t="s">
        <v>2</v>
      </c>
      <c r="I25" s="6" t="s">
        <v>3</v>
      </c>
      <c r="J25" s="6" t="s">
        <v>2</v>
      </c>
      <c r="K25" s="6" t="s">
        <v>3</v>
      </c>
      <c r="L25" s="6" t="s">
        <v>2</v>
      </c>
      <c r="M25" s="6" t="s">
        <v>3</v>
      </c>
      <c r="N25" s="6" t="s">
        <v>2</v>
      </c>
      <c r="O25" s="6" t="s">
        <v>3</v>
      </c>
      <c r="P25" s="6" t="s">
        <v>2</v>
      </c>
      <c r="Q25" s="6" t="s">
        <v>3</v>
      </c>
      <c r="R25" s="6" t="s">
        <v>4</v>
      </c>
    </row>
    <row r="26" spans="1:18" s="16" customFormat="1" ht="24" customHeight="1" thickBot="1" x14ac:dyDescent="0.3">
      <c r="A26" s="19" t="s">
        <v>14</v>
      </c>
      <c r="B26" s="20">
        <v>3500</v>
      </c>
      <c r="C26" s="24">
        <v>4098</v>
      </c>
      <c r="D26" s="20">
        <v>3500</v>
      </c>
      <c r="E26" s="24">
        <v>3566</v>
      </c>
      <c r="F26" s="20">
        <v>3500</v>
      </c>
      <c r="G26" s="24">
        <v>4132</v>
      </c>
      <c r="H26" s="20">
        <v>3500</v>
      </c>
      <c r="I26" s="24">
        <v>4057</v>
      </c>
      <c r="J26" s="20">
        <v>3500</v>
      </c>
      <c r="K26" s="24">
        <v>3953</v>
      </c>
      <c r="L26" s="20">
        <v>3500</v>
      </c>
      <c r="M26" s="24">
        <v>3803</v>
      </c>
      <c r="N26" s="20">
        <v>3500</v>
      </c>
      <c r="O26" s="24">
        <v>4037</v>
      </c>
      <c r="P26" s="21">
        <f>B26*7</f>
        <v>24500</v>
      </c>
      <c r="Q26" s="21">
        <f>C26+E26+G26+I26+K26+M26+O26</f>
        <v>27646</v>
      </c>
      <c r="R26" s="22">
        <f t="shared" ref="R26" si="15">Q26/P26-100%</f>
        <v>0.12840816326530602</v>
      </c>
    </row>
    <row r="27" spans="1:18" ht="20.100000000000001" customHeight="1" x14ac:dyDescent="0.25">
      <c r="A27" s="29"/>
    </row>
    <row r="28" spans="1:18" ht="20.100000000000001" customHeight="1" x14ac:dyDescent="0.25">
      <c r="A28" s="30" t="s">
        <v>15</v>
      </c>
    </row>
    <row r="29" spans="1:18" x14ac:dyDescent="0.25">
      <c r="A29" s="31" t="s">
        <v>16</v>
      </c>
    </row>
    <row r="30" spans="1:18" x14ac:dyDescent="0.25">
      <c r="A30" s="31" t="s">
        <v>24</v>
      </c>
    </row>
  </sheetData>
  <mergeCells count="31">
    <mergeCell ref="A17:A18"/>
    <mergeCell ref="A24:A25"/>
    <mergeCell ref="H17:I17"/>
    <mergeCell ref="L9:M9"/>
    <mergeCell ref="L17:M17"/>
    <mergeCell ref="L24:M24"/>
    <mergeCell ref="B24:C24"/>
    <mergeCell ref="B17:C17"/>
    <mergeCell ref="J17:K17"/>
    <mergeCell ref="J24:K24"/>
    <mergeCell ref="H24:I24"/>
    <mergeCell ref="D24:E24"/>
    <mergeCell ref="D17:E17"/>
    <mergeCell ref="F17:G17"/>
    <mergeCell ref="F24:G24"/>
    <mergeCell ref="N17:O17"/>
    <mergeCell ref="N24:O24"/>
    <mergeCell ref="P24:R24"/>
    <mergeCell ref="P17:R17"/>
    <mergeCell ref="A5:R5"/>
    <mergeCell ref="A6:R6"/>
    <mergeCell ref="B9:C9"/>
    <mergeCell ref="A7:C7"/>
    <mergeCell ref="A9:A10"/>
    <mergeCell ref="P9:R9"/>
    <mergeCell ref="D9:E9"/>
    <mergeCell ref="F9:G9"/>
    <mergeCell ref="H9:I9"/>
    <mergeCell ref="J9:K9"/>
    <mergeCell ref="N9:O9"/>
    <mergeCell ref="A16:C16"/>
  </mergeCells>
  <phoneticPr fontId="18" type="noConversion"/>
  <hyperlinks>
    <hyperlink ref="A29" r:id="rId1" display="http://www.cross.saude.sp.gov.br/" xr:uid="{EF23C402-4A1C-4AF0-94C5-BA181865DB02}"/>
  </hyperlinks>
  <printOptions horizontalCentered="1"/>
  <pageMargins left="0.59055118110236227" right="0.59055118110236227" top="0.39370078740157483" bottom="0.59055118110236227" header="0.51181102362204722" footer="0.51181102362204722"/>
  <pageSetup paperSize="9" scale="57" orientation="landscape" verticalDpi="597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 - Hosp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Arlete Marinita de Oliveira</cp:lastModifiedBy>
  <cp:lastPrinted>2026-02-06T18:20:41Z</cp:lastPrinted>
  <dcterms:created xsi:type="dcterms:W3CDTF">2020-12-14T19:05:34Z</dcterms:created>
  <dcterms:modified xsi:type="dcterms:W3CDTF">2026-08-07T20:05:06Z</dcterms:modified>
</cp:coreProperties>
</file>